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tup" sheetId="1" state="visible" r:id="rId1"/>
    <sheet name="ChartOfAccounts" sheetId="2" state="visible" r:id="rId2"/>
    <sheet name="Transactions" sheetId="3" state="visible" r:id="rId3"/>
    <sheet name="BudgetVsActual" sheetId="4" state="visible" r:id="rId4"/>
    <sheet name="Giving" sheetId="5" state="visible" r:id="rId5"/>
    <sheet name="BoardRepor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.0%"/>
  </numFmts>
  <fonts count="10">
    <font>
      <name val="Calibri"/>
      <family val="2"/>
      <color theme="1"/>
      <sz val="11"/>
      <scheme val="minor"/>
    </font>
    <font>
      <name val="Calibri"/>
      <b val="1"/>
      <color rgb="002D5A47"/>
      <sz val="16"/>
    </font>
    <font>
      <name val="Calibri"/>
      <color rgb="00888888"/>
      <sz val="9"/>
    </font>
    <font>
      <name val="Calibri"/>
      <b val="1"/>
      <color rgb="002D5A47"/>
      <sz val="12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2D5A47"/>
      <sz val="11"/>
    </font>
    <font>
      <name val="Calibri"/>
      <b val="1"/>
      <i val="1"/>
      <color rgb="00666666"/>
      <sz val="10"/>
    </font>
    <font>
      <name val="Calibri"/>
      <b val="1"/>
      <color rgb="00FFFFFF"/>
      <sz val="12"/>
    </font>
  </fonts>
  <fills count="14">
    <fill>
      <patternFill/>
    </fill>
    <fill>
      <patternFill patternType="gray125"/>
    </fill>
    <fill>
      <patternFill patternType="solid">
        <fgColor rgb="00FFFFF0"/>
        <bgColor rgb="00FFFFF0"/>
      </patternFill>
    </fill>
    <fill>
      <patternFill patternType="solid">
        <fgColor rgb="00F5F5F0"/>
        <bgColor rgb="00F5F5F0"/>
      </patternFill>
    </fill>
    <fill>
      <patternFill patternType="solid">
        <fgColor rgb="002D5A47"/>
        <bgColor rgb="002D5A47"/>
      </patternFill>
    </fill>
    <fill>
      <patternFill patternType="solid">
        <fgColor rgb="00E3F2FD"/>
        <bgColor rgb="00E3F2FD"/>
      </patternFill>
    </fill>
    <fill>
      <patternFill patternType="solid">
        <fgColor rgb="00FFFFFF"/>
        <bgColor rgb="00FFFFFF"/>
      </patternFill>
    </fill>
    <fill>
      <patternFill patternType="solid">
        <fgColor rgb="00FFF3E0"/>
        <bgColor rgb="00FFF3E0"/>
      </patternFill>
    </fill>
    <fill>
      <patternFill patternType="solid">
        <fgColor rgb="00E8F5E9"/>
        <bgColor rgb="00E8F5E9"/>
      </patternFill>
    </fill>
    <fill>
      <patternFill patternType="solid">
        <fgColor rgb="00FCE4EC"/>
        <bgColor rgb="00FCE4EC"/>
      </patternFill>
    </fill>
    <fill>
      <patternFill patternType="solid">
        <fgColor rgb="00388E3C"/>
        <bgColor rgb="00388E3C"/>
      </patternFill>
    </fill>
    <fill>
      <patternFill patternType="solid">
        <fgColor rgb="00C62828"/>
        <bgColor rgb="00C62828"/>
      </patternFill>
    </fill>
    <fill>
      <patternFill patternType="solid">
        <fgColor rgb="00FFEBEE"/>
        <bgColor rgb="00FFEBEE"/>
      </patternFill>
    </fill>
    <fill>
      <patternFill patternType="solid">
        <fgColor rgb="00FFF9E6"/>
        <bgColor rgb="00FFF9E6"/>
      </patternFill>
    </fill>
  </fills>
  <borders count="8">
    <border>
      <left/>
      <right/>
      <top/>
      <bottom/>
      <diagonal/>
    </border>
    <border>
      <bottom style="thin">
        <color rgb="00D0D0D0"/>
      </bottom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  <border>
      <left/>
      <right/>
      <top style="thin">
        <color rgb="00D0D0D0"/>
      </top>
      <bottom/>
      <diagonal/>
    </border>
    <border>
      <left/>
      <right style="thin">
        <color rgb="00D0D0D0"/>
      </right>
      <top style="thin">
        <color rgb="00D0D0D0"/>
      </top>
      <bottom/>
      <diagonal/>
    </border>
    <border>
      <left/>
      <right/>
      <top style="thin">
        <color rgb="00D0D0D0"/>
      </top>
      <bottom style="thin">
        <color rgb="00D0D0D0"/>
      </bottom>
      <diagonal/>
    </border>
    <border>
      <left/>
      <right style="thin">
        <color rgb="00D0D0D0"/>
      </right>
      <top style="thin">
        <color rgb="00D0D0D0"/>
      </top>
      <bottom style="thin">
        <color rgb="00D0D0D0"/>
      </bottom>
      <diagonal/>
    </border>
    <border/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0" borderId="1" pivotButton="0" quotePrefix="0" xfId="0"/>
    <xf numFmtId="0" fontId="4" fillId="0" borderId="0" pivotButton="0" quotePrefix="0" xfId="0"/>
    <xf numFmtId="0" fontId="5" fillId="2" borderId="2" pivotButton="0" quotePrefix="0" xfId="0"/>
    <xf numFmtId="0" fontId="0" fillId="0" borderId="5" pivotButton="0" quotePrefix="0" xfId="0"/>
    <xf numFmtId="0" fontId="0" fillId="0" borderId="6" pivotButton="0" quotePrefix="0" xfId="0"/>
    <xf numFmtId="0" fontId="4" fillId="3" borderId="0" pivotButton="0" quotePrefix="0" xfId="0"/>
    <xf numFmtId="0" fontId="5" fillId="0" borderId="0" pivotButton="0" quotePrefix="0" xfId="0"/>
    <xf numFmtId="0" fontId="0" fillId="2" borderId="2" pivotButton="0" quotePrefix="0" xfId="0"/>
    <xf numFmtId="0" fontId="1" fillId="0" borderId="0" pivotButton="0" quotePrefix="0" xfId="0"/>
    <xf numFmtId="0" fontId="6" fillId="4" borderId="2" applyAlignment="1" pivotButton="0" quotePrefix="0" xfId="0">
      <alignment horizontal="center" vertical="center" wrapText="1"/>
    </xf>
    <xf numFmtId="0" fontId="5" fillId="5" borderId="2" pivotButton="0" quotePrefix="0" xfId="0"/>
    <xf numFmtId="0" fontId="5" fillId="6" borderId="7" pivotButton="0" quotePrefix="0" xfId="0"/>
    <xf numFmtId="0" fontId="5" fillId="7" borderId="2" pivotButton="0" quotePrefix="0" xfId="0"/>
    <xf numFmtId="0" fontId="5" fillId="8" borderId="2" pivotButton="0" quotePrefix="0" xfId="0"/>
    <xf numFmtId="0" fontId="5" fillId="9" borderId="2" pivotButton="0" quotePrefix="0" xfId="0"/>
    <xf numFmtId="0" fontId="5" fillId="0" borderId="2" pivotButton="0" quotePrefix="0" xfId="0"/>
    <xf numFmtId="0" fontId="3" fillId="0" borderId="0" pivotButton="0" quotePrefix="0" xfId="0"/>
    <xf numFmtId="164" fontId="5" fillId="2" borderId="2" pivotButton="0" quotePrefix="0" xfId="0"/>
    <xf numFmtId="4" fontId="5" fillId="2" borderId="2" pivotButton="0" quotePrefix="0" xfId="0"/>
    <xf numFmtId="4" fontId="4" fillId="0" borderId="0" pivotButton="0" quotePrefix="0" xfId="0"/>
    <xf numFmtId="4" fontId="7" fillId="0" borderId="0" pivotButton="0" quotePrefix="0" xfId="0"/>
    <xf numFmtId="0" fontId="6" fillId="10" borderId="0" applyAlignment="1" pivotButton="0" quotePrefix="0" xfId="0">
      <alignment horizontal="center"/>
    </xf>
    <xf numFmtId="4" fontId="5" fillId="0" borderId="2" pivotButton="0" quotePrefix="0" xfId="0"/>
    <xf numFmtId="165" fontId="5" fillId="0" borderId="2" pivotButton="0" quotePrefix="0" xfId="0"/>
    <xf numFmtId="0" fontId="5" fillId="0" borderId="2" applyAlignment="1" pivotButton="0" quotePrefix="0" xfId="0">
      <alignment horizontal="center"/>
    </xf>
    <xf numFmtId="0" fontId="0" fillId="8" borderId="2" pivotButton="0" quotePrefix="0" xfId="0"/>
    <xf numFmtId="0" fontId="4" fillId="8" borderId="2" pivotButton="0" quotePrefix="0" xfId="0"/>
    <xf numFmtId="4" fontId="4" fillId="8" borderId="2" pivotButton="0" quotePrefix="0" xfId="0"/>
    <xf numFmtId="165" fontId="4" fillId="8" borderId="2" pivotButton="0" quotePrefix="0" xfId="0"/>
    <xf numFmtId="0" fontId="6" fillId="11" borderId="0" applyAlignment="1" pivotButton="0" quotePrefix="0" xfId="0">
      <alignment horizontal="center"/>
    </xf>
    <xf numFmtId="0" fontId="8" fillId="0" borderId="0" pivotButton="0" quotePrefix="0" xfId="0"/>
    <xf numFmtId="0" fontId="0" fillId="12" borderId="2" pivotButton="0" quotePrefix="0" xfId="0"/>
    <xf numFmtId="0" fontId="4" fillId="12" borderId="2" pivotButton="0" quotePrefix="0" xfId="0"/>
    <xf numFmtId="4" fontId="4" fillId="12" borderId="2" pivotButton="0" quotePrefix="0" xfId="0"/>
    <xf numFmtId="165" fontId="4" fillId="12" borderId="2" pivotButton="0" quotePrefix="0" xfId="0"/>
    <xf numFmtId="0" fontId="0" fillId="13" borderId="2" pivotButton="0" quotePrefix="0" xfId="0"/>
    <xf numFmtId="0" fontId="3" fillId="13" borderId="2" pivotButton="0" quotePrefix="0" xfId="0"/>
    <xf numFmtId="4" fontId="3" fillId="13" borderId="2" pivotButton="0" quotePrefix="0" xfId="0"/>
    <xf numFmtId="0" fontId="6" fillId="4" borderId="2" applyAlignment="1" pivotButton="0" quotePrefix="0" xfId="0">
      <alignment horizontal="center"/>
    </xf>
    <xf numFmtId="164" fontId="0" fillId="2" borderId="2" pivotButton="0" quotePrefix="0" xfId="0"/>
    <xf numFmtId="0" fontId="9" fillId="4" borderId="0" applyAlignment="1" pivotButton="0" quotePrefix="0" xfId="0">
      <alignment horizontal="left"/>
    </xf>
    <xf numFmtId="0" fontId="4" fillId="3" borderId="2" pivotButton="0" quotePrefix="0" xfId="0"/>
    <xf numFmtId="0" fontId="4" fillId="0" borderId="2" pivotButton="0" quotePrefix="0" xfId="0"/>
    <xf numFmtId="4" fontId="0" fillId="0" borderId="2" pivotButton="0" quotePrefix="0" xfId="0"/>
    <xf numFmtId="165" fontId="0" fillId="0" borderId="2" pivotButton="0" quotePrefix="0" xfId="0"/>
    <xf numFmtId="0" fontId="7" fillId="13" borderId="2" pivotButton="0" quotePrefix="0" xfId="0"/>
    <xf numFmtId="4" fontId="7" fillId="13" borderId="2" pivotButton="0" quotePrefix="0" xfId="0"/>
    <xf numFmtId="4" fontId="0" fillId="13" borderId="2" pivotButton="0" quotePrefix="0" xfId="0"/>
    <xf numFmtId="0" fontId="9" fillId="4" borderId="0" pivotButton="0" quotePrefix="0" xfId="0"/>
    <xf numFmtId="4" fontId="0" fillId="2" borderId="2" pivotButton="0" quotePrefix="0" xfId="0"/>
  </cellXfs>
  <cellStyles count="1">
    <cellStyle name="Normal" xfId="0" builtinId="0" hidden="0"/>
  </cellStyles>
  <dxfs count="3">
    <dxf>
      <font>
        <color rgb="00C62828"/>
      </font>
      <fill>
        <patternFill patternType="solid">
          <fgColor rgb="00FFEBEE"/>
          <bgColor rgb="00FFEBEE"/>
        </patternFill>
      </fill>
    </dxf>
    <dxf>
      <font>
        <color rgb="002E7D32"/>
      </font>
      <fill>
        <patternFill patternType="solid">
          <fgColor rgb="00E8F5E9"/>
          <bgColor rgb="00E8F5E9"/>
        </patternFill>
      </fill>
    </dxf>
    <dxf>
      <font>
        <color rgb="00E65100"/>
      </font>
      <fill>
        <patternFill patternType="solid">
          <fgColor rgb="00FFF9E6"/>
          <bgColor rgb="00FFF9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5A47"/>
    <outlinePr summaryBelow="1" summaryRight="1"/>
    <pageSetUpPr/>
  </sheetPr>
  <dimension ref="A1:F36"/>
  <sheetViews>
    <sheetView showGridLines="0" workbookViewId="0">
      <selection activeCell="A1" sqref="A1"/>
    </sheetView>
  </sheetViews>
  <sheetFormatPr baseColWidth="8" defaultRowHeight="15"/>
  <cols>
    <col width="25" customWidth="1" min="1" max="1"/>
    <col width="5" customWidth="1" min="2" max="2"/>
    <col width="20" customWidth="1" min="3" max="3"/>
    <col width="15" customWidth="1" min="4" max="4"/>
    <col width="20" customWidth="1" min="5" max="5"/>
    <col width="20" customWidth="1" min="6" max="6"/>
  </cols>
  <sheetData>
    <row r="1" ht="35" customHeight="1">
      <c r="A1" s="1" t="inlineStr">
        <is>
          <t>Church Treasurer Starter Kit — Setup</t>
        </is>
      </c>
    </row>
    <row r="2">
      <c r="A2" s="2" t="inlineStr">
        <is>
          <t>Fill in the yellow cells below to configure your workbook.</t>
        </is>
      </c>
    </row>
    <row r="4">
      <c r="A4" s="3" t="inlineStr">
        <is>
          <t>Church Information</t>
        </is>
      </c>
    </row>
    <row r="5">
      <c r="A5" s="4" t="inlineStr">
        <is>
          <t>Church Name</t>
        </is>
      </c>
      <c r="C5" s="5" t="inlineStr">
        <is>
          <t>First Baptist Church</t>
        </is>
      </c>
      <c r="D5" s="6" t="n"/>
      <c r="E5" s="6" t="n"/>
      <c r="F5" s="7" t="n"/>
    </row>
    <row r="6">
      <c r="A6" s="4" t="inlineStr">
        <is>
          <t>Address</t>
        </is>
      </c>
      <c r="C6" s="5" t="inlineStr">
        <is>
          <t>123 Main Street</t>
        </is>
      </c>
      <c r="D6" s="6" t="n"/>
      <c r="E6" s="6" t="n"/>
      <c r="F6" s="7" t="n"/>
    </row>
    <row r="7">
      <c r="A7" s="4" t="inlineStr">
        <is>
          <t>City, State, ZIP</t>
        </is>
      </c>
      <c r="C7" s="5" t="inlineStr">
        <is>
          <t>Springfield, MO 65801</t>
        </is>
      </c>
      <c r="D7" s="6" t="n"/>
      <c r="E7" s="6" t="n"/>
      <c r="F7" s="7" t="n"/>
    </row>
    <row r="8">
      <c r="A8" s="4" t="inlineStr">
        <is>
          <t>Phone</t>
        </is>
      </c>
      <c r="C8" s="5" t="inlineStr">
        <is>
          <t>(555) 123-4567</t>
        </is>
      </c>
      <c r="D8" s="6" t="n"/>
      <c r="E8" s="6" t="n"/>
      <c r="F8" s="7" t="n"/>
    </row>
    <row r="9">
      <c r="A9" s="4" t="inlineStr">
        <is>
          <t>EIN (Tax ID)</t>
        </is>
      </c>
      <c r="C9" s="5" t="inlineStr">
        <is>
          <t>12-3456789</t>
        </is>
      </c>
      <c r="D9" s="6" t="n"/>
      <c r="E9" s="6" t="n"/>
      <c r="F9" s="7" t="n"/>
    </row>
    <row r="10">
      <c r="A10" s="4" t="inlineStr">
        <is>
          <t>Fiscal Year Start Month</t>
        </is>
      </c>
      <c r="C10" s="5" t="inlineStr">
        <is>
          <t>January</t>
        </is>
      </c>
      <c r="D10" s="6" t="n"/>
      <c r="E10" s="6" t="n"/>
      <c r="F10" s="7" t="n"/>
    </row>
    <row r="11">
      <c r="A11" s="4" t="inlineStr">
        <is>
          <t>Fiscal Year</t>
        </is>
      </c>
      <c r="C11" s="5" t="inlineStr">
        <is>
          <t>2026</t>
        </is>
      </c>
      <c r="D11" s="6" t="n"/>
      <c r="E11" s="6" t="n"/>
      <c r="F11" s="7" t="n"/>
    </row>
    <row r="13">
      <c r="A13" s="3" t="inlineStr">
        <is>
          <t>Key Contacts</t>
        </is>
      </c>
    </row>
    <row r="14">
      <c r="A14" s="8" t="inlineStr">
        <is>
          <t>Role</t>
        </is>
      </c>
      <c r="C14" s="8" t="inlineStr">
        <is>
          <t>Name</t>
        </is>
      </c>
      <c r="E14" s="8" t="inlineStr">
        <is>
          <t>Contact</t>
        </is>
      </c>
    </row>
    <row r="15">
      <c r="A15" s="9" t="inlineStr">
        <is>
          <t>Treasurer</t>
        </is>
      </c>
      <c r="C15" s="10" t="n"/>
      <c r="E15" s="10" t="n"/>
    </row>
    <row r="16">
      <c r="A16" s="9" t="inlineStr">
        <is>
          <t>Assistant Treasurer</t>
        </is>
      </c>
      <c r="C16" s="10" t="n"/>
      <c r="E16" s="10" t="n"/>
    </row>
    <row r="17">
      <c r="A17" s="9" t="inlineStr">
        <is>
          <t>Finance Committee Chair</t>
        </is>
      </c>
      <c r="C17" s="10" t="n"/>
      <c r="E17" s="10" t="n"/>
    </row>
    <row r="18">
      <c r="A18" s="9" t="inlineStr">
        <is>
          <t>Pastor</t>
        </is>
      </c>
      <c r="C18" s="10" t="n"/>
      <c r="E18" s="10" t="n"/>
    </row>
    <row r="19">
      <c r="A19" s="9" t="inlineStr">
        <is>
          <t>Bank Contact</t>
        </is>
      </c>
      <c r="C19" s="10" t="n"/>
      <c r="E19" s="10" t="n"/>
    </row>
    <row r="21">
      <c r="A21" s="3" t="inlineStr">
        <is>
          <t>Bank Accounts</t>
        </is>
      </c>
    </row>
    <row r="22">
      <c r="A22" s="8" t="inlineStr">
        <is>
          <t>Account Name</t>
        </is>
      </c>
      <c r="B22" s="8" t="inlineStr">
        <is>
          <t>Bank</t>
        </is>
      </c>
      <c r="C22" s="8" t="inlineStr">
        <is>
          <t>Account # (last 4)</t>
        </is>
      </c>
      <c r="D22" s="8" t="inlineStr">
        <is>
          <t>Type</t>
        </is>
      </c>
      <c r="E22" s="8" t="inlineStr">
        <is>
          <t>Purpose</t>
        </is>
      </c>
    </row>
    <row r="23">
      <c r="A23" s="5" t="inlineStr">
        <is>
          <t>General Checking</t>
        </is>
      </c>
      <c r="B23" s="5" t="inlineStr">
        <is>
          <t>First National Bank</t>
        </is>
      </c>
      <c r="C23" s="5" t="inlineStr">
        <is>
          <t>x4567</t>
        </is>
      </c>
      <c r="D23" s="5" t="inlineStr">
        <is>
          <t>Checking</t>
        </is>
      </c>
      <c r="E23" s="5" t="inlineStr">
        <is>
          <t>Operating expenses</t>
        </is>
      </c>
    </row>
    <row r="24">
      <c r="A24" s="5" t="inlineStr">
        <is>
          <t>Savings</t>
        </is>
      </c>
      <c r="B24" s="5" t="inlineStr">
        <is>
          <t>First National Bank</t>
        </is>
      </c>
      <c r="C24" s="5" t="inlineStr">
        <is>
          <t>x8901</t>
        </is>
      </c>
      <c r="D24" s="5" t="inlineStr">
        <is>
          <t>Savings</t>
        </is>
      </c>
      <c r="E24" s="5" t="inlineStr">
        <is>
          <t>Emergency reserve</t>
        </is>
      </c>
    </row>
    <row r="25">
      <c r="A25" s="5" t="inlineStr">
        <is>
          <t>Building Fund</t>
        </is>
      </c>
      <c r="B25" s="5" t="inlineStr">
        <is>
          <t>First National Bank</t>
        </is>
      </c>
      <c r="C25" s="5" t="inlineStr">
        <is>
          <t>x2345</t>
        </is>
      </c>
      <c r="D25" s="5" t="inlineStr">
        <is>
          <t>Checking</t>
        </is>
      </c>
      <c r="E25" s="5" t="inlineStr">
        <is>
          <t>Building fund only</t>
        </is>
      </c>
    </row>
    <row r="28">
      <c r="A28" s="3" t="inlineStr">
        <is>
          <t>Quick Start</t>
        </is>
      </c>
    </row>
    <row r="29">
      <c r="A29" s="9" t="inlineStr">
        <is>
          <t>1. Fill in your church information above.</t>
        </is>
      </c>
    </row>
    <row r="30">
      <c r="A30" s="9" t="inlineStr">
        <is>
          <t>2. Review the ChartOfAccounts tab — customize account names as needed.</t>
        </is>
      </c>
    </row>
    <row r="31">
      <c r="A31" s="9" t="inlineStr">
        <is>
          <t>3. Start entering transactions in the Transactions tab.</t>
        </is>
      </c>
    </row>
    <row r="32">
      <c r="A32" s="9" t="inlineStr">
        <is>
          <t>4. BudgetVsActual auto-calculates from your transactions and budget entries.</t>
        </is>
      </c>
    </row>
    <row r="33">
      <c r="A33" s="9" t="inlineStr">
        <is>
          <t>5. The Giving tab tracks individual donors for tax receipt purposes.</t>
        </is>
      </c>
    </row>
    <row r="34">
      <c r="A34" s="9" t="inlineStr">
        <is>
          <t>6. BoardReport pulls from all tabs to generate a monthly summary.</t>
        </is>
      </c>
    </row>
    <row r="35">
      <c r="A35" s="9" t="inlineStr"/>
    </row>
    <row r="36">
      <c r="A36" s="9" t="inlineStr">
        <is>
          <t>Need help? Email support@bestchurchsoftware.com</t>
        </is>
      </c>
    </row>
  </sheetData>
  <mergeCells count="31">
    <mergeCell ref="C8:F8"/>
    <mergeCell ref="C15:D15"/>
    <mergeCell ref="C7:F7"/>
    <mergeCell ref="E17:F17"/>
    <mergeCell ref="A21:F21"/>
    <mergeCell ref="A2:F2"/>
    <mergeCell ref="A33:F33"/>
    <mergeCell ref="C16:D16"/>
    <mergeCell ref="E19:F19"/>
    <mergeCell ref="A32:F32"/>
    <mergeCell ref="C6:F6"/>
    <mergeCell ref="A35:F35"/>
    <mergeCell ref="A4:F4"/>
    <mergeCell ref="C5:F5"/>
    <mergeCell ref="A29:F29"/>
    <mergeCell ref="A28:F28"/>
    <mergeCell ref="A13:F13"/>
    <mergeCell ref="E15:F15"/>
    <mergeCell ref="A31:F31"/>
    <mergeCell ref="A34:F34"/>
    <mergeCell ref="C10:F10"/>
    <mergeCell ref="A30:F30"/>
    <mergeCell ref="C17:D17"/>
    <mergeCell ref="C9:F9"/>
    <mergeCell ref="E16:F16"/>
    <mergeCell ref="A36:F36"/>
    <mergeCell ref="A1:F1"/>
    <mergeCell ref="C19:D19"/>
    <mergeCell ref="C11:F11"/>
    <mergeCell ref="C18:D18"/>
    <mergeCell ref="E18:F18"/>
  </mergeCells>
  <dataValidations count="1">
    <dataValidation sqref="C10" showDropDown="0" showInputMessage="0" showErrorMessage="0" allowBlank="1" error="Please select a month" prompt="Select fiscal year start month" type="list">
      <formula1>"January,February,March,April,May,June,July,August,September,October,November,December"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A8B6F"/>
    <outlinePr summaryBelow="1" summaryRight="1"/>
    <pageSetUpPr/>
  </sheetPr>
  <dimension ref="A1:E6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5" customWidth="1" min="2" max="2"/>
    <col width="12" customWidth="1" min="3" max="3"/>
    <col width="20" customWidth="1" min="4" max="4"/>
    <col width="30" customWidth="1" min="5" max="5"/>
  </cols>
  <sheetData>
    <row r="1" ht="30" customHeight="1">
      <c r="A1" s="11" t="inlineStr">
        <is>
          <t>Chart of Accounts</t>
        </is>
      </c>
    </row>
    <row r="2">
      <c r="A2" s="2" t="inlineStr">
        <is>
          <t>Customize account names and numbers to match your church. Do not change account types.</t>
        </is>
      </c>
    </row>
    <row r="4">
      <c r="A4" s="12" t="inlineStr">
        <is>
          <t>Account #</t>
        </is>
      </c>
      <c r="B4" s="12" t="inlineStr">
        <is>
          <t>Account Name</t>
        </is>
      </c>
      <c r="C4" s="12" t="inlineStr">
        <is>
          <t>Type</t>
        </is>
      </c>
      <c r="D4" s="12" t="inlineStr">
        <is>
          <t>Category</t>
        </is>
      </c>
      <c r="E4" s="12" t="inlineStr">
        <is>
          <t>Notes</t>
        </is>
      </c>
    </row>
    <row r="5">
      <c r="A5" s="13" t="inlineStr">
        <is>
          <t>1000</t>
        </is>
      </c>
      <c r="B5" s="13" t="inlineStr">
        <is>
          <t>General Checking</t>
        </is>
      </c>
      <c r="C5" s="13" t="inlineStr">
        <is>
          <t>Asset</t>
        </is>
      </c>
      <c r="D5" s="13" t="inlineStr">
        <is>
          <t>Bank Accounts</t>
        </is>
      </c>
      <c r="E5" s="13" t="inlineStr">
        <is>
          <t>Primary operating account</t>
        </is>
      </c>
    </row>
    <row r="6">
      <c r="A6" s="13" t="inlineStr">
        <is>
          <t>1010</t>
        </is>
      </c>
      <c r="B6" s="13" t="inlineStr">
        <is>
          <t>Savings Account</t>
        </is>
      </c>
      <c r="C6" s="13" t="inlineStr">
        <is>
          <t>Asset</t>
        </is>
      </c>
      <c r="D6" s="13" t="inlineStr">
        <is>
          <t>Bank Accounts</t>
        </is>
      </c>
      <c r="E6" s="13" t="inlineStr">
        <is>
          <t>Emergency reserve</t>
        </is>
      </c>
    </row>
    <row r="7">
      <c r="A7" s="13" t="inlineStr">
        <is>
          <t>1020</t>
        </is>
      </c>
      <c r="B7" s="13" t="inlineStr">
        <is>
          <t>Building Fund Checking</t>
        </is>
      </c>
      <c r="C7" s="13" t="inlineStr">
        <is>
          <t>Asset</t>
        </is>
      </c>
      <c r="D7" s="13" t="inlineStr">
        <is>
          <t>Bank Accounts</t>
        </is>
      </c>
      <c r="E7" s="13" t="inlineStr">
        <is>
          <t>Restricted — building only</t>
        </is>
      </c>
    </row>
    <row r="8">
      <c r="A8" s="13" t="inlineStr">
        <is>
          <t>1100</t>
        </is>
      </c>
      <c r="B8" s="13" t="inlineStr">
        <is>
          <t>Petty Cash</t>
        </is>
      </c>
      <c r="C8" s="13" t="inlineStr">
        <is>
          <t>Asset</t>
        </is>
      </c>
      <c r="D8" s="13" t="inlineStr">
        <is>
          <t>Cash</t>
        </is>
      </c>
      <c r="E8" s="13" t="inlineStr">
        <is>
          <t>Office petty cash drawer</t>
        </is>
      </c>
    </row>
    <row r="9">
      <c r="A9" s="13" t="inlineStr">
        <is>
          <t>1200</t>
        </is>
      </c>
      <c r="B9" s="13" t="inlineStr">
        <is>
          <t>Accounts Receivable</t>
        </is>
      </c>
      <c r="C9" s="13" t="inlineStr">
        <is>
          <t>Asset</t>
        </is>
      </c>
      <c r="D9" s="13" t="inlineStr">
        <is>
          <t>Receivable</t>
        </is>
      </c>
      <c r="E9" s="13" t="inlineStr">
        <is>
          <t>Amounts owed to church</t>
        </is>
      </c>
    </row>
    <row r="10">
      <c r="A10" s="14" t="inlineStr"/>
      <c r="B10" s="14" t="inlineStr"/>
      <c r="C10" s="14" t="inlineStr"/>
      <c r="D10" s="14" t="inlineStr"/>
      <c r="E10" s="14" t="inlineStr"/>
    </row>
    <row r="11">
      <c r="A11" s="15" t="inlineStr">
        <is>
          <t>2000</t>
        </is>
      </c>
      <c r="B11" s="15" t="inlineStr">
        <is>
          <t>Accounts Payable</t>
        </is>
      </c>
      <c r="C11" s="15" t="inlineStr">
        <is>
          <t>Liability</t>
        </is>
      </c>
      <c r="D11" s="15" t="inlineStr">
        <is>
          <t>Payable</t>
        </is>
      </c>
      <c r="E11" s="15" t="inlineStr">
        <is>
          <t>Bills due</t>
        </is>
      </c>
    </row>
    <row r="12">
      <c r="A12" s="15" t="inlineStr">
        <is>
          <t>2100</t>
        </is>
      </c>
      <c r="B12" s="15" t="inlineStr">
        <is>
          <t>Payroll Taxes Payable</t>
        </is>
      </c>
      <c r="C12" s="15" t="inlineStr">
        <is>
          <t>Liability</t>
        </is>
      </c>
      <c r="D12" s="15" t="inlineStr">
        <is>
          <t>Payable</t>
        </is>
      </c>
      <c r="E12" s="15" t="inlineStr">
        <is>
          <t>Withheld taxes due to IRS</t>
        </is>
      </c>
    </row>
    <row r="13">
      <c r="A13" s="15" t="inlineStr">
        <is>
          <t>2200</t>
        </is>
      </c>
      <c r="B13" s="15" t="inlineStr">
        <is>
          <t>Mortgage Payable</t>
        </is>
      </c>
      <c r="C13" s="15" t="inlineStr">
        <is>
          <t>Liability</t>
        </is>
      </c>
      <c r="D13" s="15" t="inlineStr">
        <is>
          <t>Long-term Debt</t>
        </is>
      </c>
      <c r="E13" s="15" t="inlineStr">
        <is>
          <t>Building mortgage balance</t>
        </is>
      </c>
    </row>
    <row r="14">
      <c r="A14" s="14" t="inlineStr"/>
      <c r="B14" s="14" t="inlineStr"/>
      <c r="C14" s="14" t="inlineStr"/>
      <c r="D14" s="14" t="inlineStr"/>
      <c r="E14" s="14" t="inlineStr"/>
    </row>
    <row r="15">
      <c r="A15" s="16" t="inlineStr">
        <is>
          <t>4000</t>
        </is>
      </c>
      <c r="B15" s="16" t="inlineStr">
        <is>
          <t>Tithes &amp; General Offerings</t>
        </is>
      </c>
      <c r="C15" s="16" t="inlineStr">
        <is>
          <t>Income</t>
        </is>
      </c>
      <c r="D15" s="16" t="inlineStr">
        <is>
          <t>Giving</t>
        </is>
      </c>
      <c r="E15" s="16" t="inlineStr">
        <is>
          <t>Undesignated giving</t>
        </is>
      </c>
    </row>
    <row r="16">
      <c r="A16" s="16" t="inlineStr">
        <is>
          <t>4010</t>
        </is>
      </c>
      <c r="B16" s="16" t="inlineStr">
        <is>
          <t>Designated — Building Fund</t>
        </is>
      </c>
      <c r="C16" s="16" t="inlineStr">
        <is>
          <t>Income</t>
        </is>
      </c>
      <c r="D16" s="16" t="inlineStr">
        <is>
          <t>Giving</t>
        </is>
      </c>
      <c r="E16" s="16" t="inlineStr">
        <is>
          <t>Donor-restricted for building</t>
        </is>
      </c>
    </row>
    <row r="17">
      <c r="A17" s="16" t="inlineStr">
        <is>
          <t>4020</t>
        </is>
      </c>
      <c r="B17" s="16" t="inlineStr">
        <is>
          <t>Designated — Missions</t>
        </is>
      </c>
      <c r="C17" s="16" t="inlineStr">
        <is>
          <t>Income</t>
        </is>
      </c>
      <c r="D17" s="16" t="inlineStr">
        <is>
          <t>Giving</t>
        </is>
      </c>
      <c r="E17" s="16" t="inlineStr">
        <is>
          <t>Donor-restricted for missions</t>
        </is>
      </c>
    </row>
    <row r="18">
      <c r="A18" s="16" t="inlineStr">
        <is>
          <t>4030</t>
        </is>
      </c>
      <c r="B18" s="16" t="inlineStr">
        <is>
          <t>Designated — Benevolence</t>
        </is>
      </c>
      <c r="C18" s="16" t="inlineStr">
        <is>
          <t>Income</t>
        </is>
      </c>
      <c r="D18" s="16" t="inlineStr">
        <is>
          <t>Giving</t>
        </is>
      </c>
      <c r="E18" s="16" t="inlineStr">
        <is>
          <t>Donor-restricted for aid</t>
        </is>
      </c>
    </row>
    <row r="19">
      <c r="A19" s="16" t="inlineStr">
        <is>
          <t>4040</t>
        </is>
      </c>
      <c r="B19" s="16" t="inlineStr">
        <is>
          <t>Special Events Income</t>
        </is>
      </c>
      <c r="C19" s="16" t="inlineStr">
        <is>
          <t>Income</t>
        </is>
      </c>
      <c r="D19" s="16" t="inlineStr">
        <is>
          <t>Other Income</t>
        </is>
      </c>
      <c r="E19" s="16" t="inlineStr">
        <is>
          <t>Fundraisers, dinners, etc.</t>
        </is>
      </c>
    </row>
    <row r="20">
      <c r="A20" s="16" t="inlineStr">
        <is>
          <t>4050</t>
        </is>
      </c>
      <c r="B20" s="16" t="inlineStr">
        <is>
          <t>Facility Rental Income</t>
        </is>
      </c>
      <c r="C20" s="16" t="inlineStr">
        <is>
          <t>Income</t>
        </is>
      </c>
      <c r="D20" s="16" t="inlineStr">
        <is>
          <t>Other Income</t>
        </is>
      </c>
      <c r="E20" s="16" t="inlineStr">
        <is>
          <t>Room/hall rentals</t>
        </is>
      </c>
    </row>
    <row r="21">
      <c r="A21" s="16" t="inlineStr">
        <is>
          <t>4060</t>
        </is>
      </c>
      <c r="B21" s="16" t="inlineStr">
        <is>
          <t>Interest Income</t>
        </is>
      </c>
      <c r="C21" s="16" t="inlineStr">
        <is>
          <t>Income</t>
        </is>
      </c>
      <c r="D21" s="16" t="inlineStr">
        <is>
          <t>Other Income</t>
        </is>
      </c>
      <c r="E21" s="16" t="inlineStr">
        <is>
          <t>Bank interest</t>
        </is>
      </c>
    </row>
    <row r="22">
      <c r="A22" s="16" t="inlineStr">
        <is>
          <t>4090</t>
        </is>
      </c>
      <c r="B22" s="16" t="inlineStr">
        <is>
          <t>Other Income</t>
        </is>
      </c>
      <c r="C22" s="16" t="inlineStr">
        <is>
          <t>Income</t>
        </is>
      </c>
      <c r="D22" s="16" t="inlineStr">
        <is>
          <t>Other Income</t>
        </is>
      </c>
      <c r="E22" s="16" t="inlineStr">
        <is>
          <t>Miscellaneous</t>
        </is>
      </c>
    </row>
    <row r="23">
      <c r="A23" s="14" t="inlineStr"/>
      <c r="B23" s="14" t="inlineStr"/>
      <c r="C23" s="14" t="inlineStr"/>
      <c r="D23" s="14" t="inlineStr"/>
      <c r="E23" s="14" t="inlineStr"/>
    </row>
    <row r="24">
      <c r="A24" s="17" t="inlineStr">
        <is>
          <t>5000</t>
        </is>
      </c>
      <c r="B24" s="17" t="inlineStr">
        <is>
          <t>Pastor Salary</t>
        </is>
      </c>
      <c r="C24" s="17" t="inlineStr">
        <is>
          <t>Expense</t>
        </is>
      </c>
      <c r="D24" s="17" t="inlineStr">
        <is>
          <t>Personnel</t>
        </is>
      </c>
      <c r="E24" s="18" t="inlineStr"/>
    </row>
    <row r="25">
      <c r="A25" s="17" t="inlineStr">
        <is>
          <t>5010</t>
        </is>
      </c>
      <c r="B25" s="17" t="inlineStr">
        <is>
          <t>Pastor Housing Allowance</t>
        </is>
      </c>
      <c r="C25" s="17" t="inlineStr">
        <is>
          <t>Expense</t>
        </is>
      </c>
      <c r="D25" s="17" t="inlineStr">
        <is>
          <t>Personnel</t>
        </is>
      </c>
      <c r="E25" s="17" t="inlineStr">
        <is>
          <t>Section 107 housing</t>
        </is>
      </c>
    </row>
    <row r="26">
      <c r="A26" s="17" t="inlineStr">
        <is>
          <t>5020</t>
        </is>
      </c>
      <c r="B26" s="17" t="inlineStr">
        <is>
          <t>Staff Salaries</t>
        </is>
      </c>
      <c r="C26" s="17" t="inlineStr">
        <is>
          <t>Expense</t>
        </is>
      </c>
      <c r="D26" s="17" t="inlineStr">
        <is>
          <t>Personnel</t>
        </is>
      </c>
      <c r="E26" s="17" t="inlineStr">
        <is>
          <t>All other staff</t>
        </is>
      </c>
    </row>
    <row r="27">
      <c r="A27" s="17" t="inlineStr">
        <is>
          <t>5030</t>
        </is>
      </c>
      <c r="B27" s="17" t="inlineStr">
        <is>
          <t>Payroll Taxes</t>
        </is>
      </c>
      <c r="C27" s="17" t="inlineStr">
        <is>
          <t>Expense</t>
        </is>
      </c>
      <c r="D27" s="17" t="inlineStr">
        <is>
          <t>Personnel</t>
        </is>
      </c>
      <c r="E27" s="17" t="inlineStr">
        <is>
          <t>Employer FICA, etc.</t>
        </is>
      </c>
    </row>
    <row r="28">
      <c r="A28" s="17" t="inlineStr">
        <is>
          <t>5040</t>
        </is>
      </c>
      <c r="B28" s="17" t="inlineStr">
        <is>
          <t>Health Insurance</t>
        </is>
      </c>
      <c r="C28" s="17" t="inlineStr">
        <is>
          <t>Expense</t>
        </is>
      </c>
      <c r="D28" s="17" t="inlineStr">
        <is>
          <t>Personnel</t>
        </is>
      </c>
      <c r="E28" s="17" t="inlineStr">
        <is>
          <t>Staff health benefits</t>
        </is>
      </c>
    </row>
    <row r="29">
      <c r="A29" s="17" t="inlineStr">
        <is>
          <t>5050</t>
        </is>
      </c>
      <c r="B29" s="17" t="inlineStr">
        <is>
          <t>Retirement Contributions</t>
        </is>
      </c>
      <c r="C29" s="17" t="inlineStr">
        <is>
          <t>Expense</t>
        </is>
      </c>
      <c r="D29" s="17" t="inlineStr">
        <is>
          <t>Personnel</t>
        </is>
      </c>
      <c r="E29" s="17" t="inlineStr">
        <is>
          <t>403(b) or pension</t>
        </is>
      </c>
    </row>
    <row r="30">
      <c r="A30" s="17" t="inlineStr">
        <is>
          <t>5060</t>
        </is>
      </c>
      <c r="B30" s="17" t="inlineStr">
        <is>
          <t>Workers Compensation</t>
        </is>
      </c>
      <c r="C30" s="17" t="inlineStr">
        <is>
          <t>Expense</t>
        </is>
      </c>
      <c r="D30" s="17" t="inlineStr">
        <is>
          <t>Personnel</t>
        </is>
      </c>
      <c r="E30" s="17" t="inlineStr">
        <is>
          <t>Workers comp insurance</t>
        </is>
      </c>
    </row>
    <row r="31">
      <c r="A31" s="14" t="inlineStr"/>
      <c r="B31" s="14" t="inlineStr"/>
      <c r="C31" s="14" t="inlineStr"/>
      <c r="D31" s="14" t="inlineStr"/>
      <c r="E31" s="14" t="inlineStr"/>
    </row>
    <row r="32">
      <c r="A32" s="17" t="inlineStr">
        <is>
          <t>5100</t>
        </is>
      </c>
      <c r="B32" s="17" t="inlineStr">
        <is>
          <t>Mortgage / Rent</t>
        </is>
      </c>
      <c r="C32" s="17" t="inlineStr">
        <is>
          <t>Expense</t>
        </is>
      </c>
      <c r="D32" s="17" t="inlineStr">
        <is>
          <t>Facility</t>
        </is>
      </c>
      <c r="E32" s="17" t="inlineStr">
        <is>
          <t>Building payment</t>
        </is>
      </c>
    </row>
    <row r="33">
      <c r="A33" s="17" t="inlineStr">
        <is>
          <t>5110</t>
        </is>
      </c>
      <c r="B33" s="17" t="inlineStr">
        <is>
          <t>Utilities — Electric</t>
        </is>
      </c>
      <c r="C33" s="17" t="inlineStr">
        <is>
          <t>Expense</t>
        </is>
      </c>
      <c r="D33" s="17" t="inlineStr">
        <is>
          <t>Facility</t>
        </is>
      </c>
      <c r="E33" s="18" t="inlineStr"/>
    </row>
    <row r="34">
      <c r="A34" s="17" t="inlineStr">
        <is>
          <t>5120</t>
        </is>
      </c>
      <c r="B34" s="17" t="inlineStr">
        <is>
          <t>Utilities — Gas / Heat</t>
        </is>
      </c>
      <c r="C34" s="17" t="inlineStr">
        <is>
          <t>Expense</t>
        </is>
      </c>
      <c r="D34" s="17" t="inlineStr">
        <is>
          <t>Facility</t>
        </is>
      </c>
      <c r="E34" s="18" t="inlineStr"/>
    </row>
    <row r="35">
      <c r="A35" s="17" t="inlineStr">
        <is>
          <t>5130</t>
        </is>
      </c>
      <c r="B35" s="17" t="inlineStr">
        <is>
          <t>Utilities — Water / Sewer</t>
        </is>
      </c>
      <c r="C35" s="17" t="inlineStr">
        <is>
          <t>Expense</t>
        </is>
      </c>
      <c r="D35" s="17" t="inlineStr">
        <is>
          <t>Facility</t>
        </is>
      </c>
      <c r="E35" s="18" t="inlineStr"/>
    </row>
    <row r="36">
      <c r="A36" s="17" t="inlineStr">
        <is>
          <t>5140</t>
        </is>
      </c>
      <c r="B36" s="17" t="inlineStr">
        <is>
          <t>Utilities — Phone / Internet</t>
        </is>
      </c>
      <c r="C36" s="17" t="inlineStr">
        <is>
          <t>Expense</t>
        </is>
      </c>
      <c r="D36" s="17" t="inlineStr">
        <is>
          <t>Facility</t>
        </is>
      </c>
      <c r="E36" s="18" t="inlineStr"/>
    </row>
    <row r="37">
      <c r="A37" s="17" t="inlineStr">
        <is>
          <t>5150</t>
        </is>
      </c>
      <c r="B37" s="17" t="inlineStr">
        <is>
          <t>Property Insurance</t>
        </is>
      </c>
      <c r="C37" s="17" t="inlineStr">
        <is>
          <t>Expense</t>
        </is>
      </c>
      <c r="D37" s="17" t="inlineStr">
        <is>
          <t>Facility</t>
        </is>
      </c>
      <c r="E37" s="17" t="inlineStr">
        <is>
          <t>Building &amp; liability</t>
        </is>
      </c>
    </row>
    <row r="38">
      <c r="A38" s="17" t="inlineStr">
        <is>
          <t>5160</t>
        </is>
      </c>
      <c r="B38" s="17" t="inlineStr">
        <is>
          <t>Maintenance &amp; Repairs</t>
        </is>
      </c>
      <c r="C38" s="17" t="inlineStr">
        <is>
          <t>Expense</t>
        </is>
      </c>
      <c r="D38" s="17" t="inlineStr">
        <is>
          <t>Facility</t>
        </is>
      </c>
      <c r="E38" s="18" t="inlineStr"/>
    </row>
    <row r="39">
      <c r="A39" s="17" t="inlineStr">
        <is>
          <t>5170</t>
        </is>
      </c>
      <c r="B39" s="17" t="inlineStr">
        <is>
          <t>Janitorial / Cleaning</t>
        </is>
      </c>
      <c r="C39" s="17" t="inlineStr">
        <is>
          <t>Expense</t>
        </is>
      </c>
      <c r="D39" s="17" t="inlineStr">
        <is>
          <t>Facility</t>
        </is>
      </c>
      <c r="E39" s="17" t="inlineStr">
        <is>
          <t>Supplies and services</t>
        </is>
      </c>
    </row>
    <row r="40">
      <c r="A40" s="17" t="inlineStr">
        <is>
          <t>5180</t>
        </is>
      </c>
      <c r="B40" s="17" t="inlineStr">
        <is>
          <t>Lawn &amp; Grounds</t>
        </is>
      </c>
      <c r="C40" s="17" t="inlineStr">
        <is>
          <t>Expense</t>
        </is>
      </c>
      <c r="D40" s="17" t="inlineStr">
        <is>
          <t>Facility</t>
        </is>
      </c>
      <c r="E40" s="18" t="inlineStr"/>
    </row>
    <row r="41">
      <c r="A41" s="14" t="inlineStr"/>
      <c r="B41" s="14" t="inlineStr"/>
      <c r="C41" s="14" t="inlineStr"/>
      <c r="D41" s="14" t="inlineStr"/>
      <c r="E41" s="14" t="inlineStr"/>
    </row>
    <row r="42">
      <c r="A42" s="17" t="inlineStr">
        <is>
          <t>5200</t>
        </is>
      </c>
      <c r="B42" s="17" t="inlineStr">
        <is>
          <t>Worship &amp; Music</t>
        </is>
      </c>
      <c r="C42" s="17" t="inlineStr">
        <is>
          <t>Expense</t>
        </is>
      </c>
      <c r="D42" s="17" t="inlineStr">
        <is>
          <t>Ministry</t>
        </is>
      </c>
      <c r="E42" s="17" t="inlineStr">
        <is>
          <t>Music licenses, supplies</t>
        </is>
      </c>
    </row>
    <row r="43">
      <c r="A43" s="17" t="inlineStr">
        <is>
          <t>5210</t>
        </is>
      </c>
      <c r="B43" s="17" t="inlineStr">
        <is>
          <t>Children's Ministry</t>
        </is>
      </c>
      <c r="C43" s="17" t="inlineStr">
        <is>
          <t>Expense</t>
        </is>
      </c>
      <c r="D43" s="17" t="inlineStr">
        <is>
          <t>Ministry</t>
        </is>
      </c>
      <c r="E43" s="17" t="inlineStr">
        <is>
          <t>Curriculum, supplies</t>
        </is>
      </c>
    </row>
    <row r="44">
      <c r="A44" s="17" t="inlineStr">
        <is>
          <t>5220</t>
        </is>
      </c>
      <c r="B44" s="17" t="inlineStr">
        <is>
          <t>Youth Ministry</t>
        </is>
      </c>
      <c r="C44" s="17" t="inlineStr">
        <is>
          <t>Expense</t>
        </is>
      </c>
      <c r="D44" s="17" t="inlineStr">
        <is>
          <t>Ministry</t>
        </is>
      </c>
      <c r="E44" s="17" t="inlineStr">
        <is>
          <t>Activities, curriculum</t>
        </is>
      </c>
    </row>
    <row r="45">
      <c r="A45" s="17" t="inlineStr">
        <is>
          <t>5230</t>
        </is>
      </c>
      <c r="B45" s="17" t="inlineStr">
        <is>
          <t>Adult Education</t>
        </is>
      </c>
      <c r="C45" s="17" t="inlineStr">
        <is>
          <t>Expense</t>
        </is>
      </c>
      <c r="D45" s="17" t="inlineStr">
        <is>
          <t>Ministry</t>
        </is>
      </c>
      <c r="E45" s="17" t="inlineStr">
        <is>
          <t>Bible study materials</t>
        </is>
      </c>
    </row>
    <row r="46">
      <c r="A46" s="17" t="inlineStr">
        <is>
          <t>5240</t>
        </is>
      </c>
      <c r="B46" s="17" t="inlineStr">
        <is>
          <t>VBS / Camps</t>
        </is>
      </c>
      <c r="C46" s="17" t="inlineStr">
        <is>
          <t>Expense</t>
        </is>
      </c>
      <c r="D46" s="17" t="inlineStr">
        <is>
          <t>Ministry</t>
        </is>
      </c>
      <c r="E46" s="17" t="inlineStr">
        <is>
          <t>Vacation Bible School</t>
        </is>
      </c>
    </row>
    <row r="47">
      <c r="A47" s="14" t="inlineStr"/>
      <c r="B47" s="14" t="inlineStr"/>
      <c r="C47" s="14" t="inlineStr"/>
      <c r="D47" s="14" t="inlineStr"/>
      <c r="E47" s="14" t="inlineStr"/>
    </row>
    <row r="48">
      <c r="A48" s="17" t="inlineStr">
        <is>
          <t>5300</t>
        </is>
      </c>
      <c r="B48" s="17" t="inlineStr">
        <is>
          <t>Office Supplies</t>
        </is>
      </c>
      <c r="C48" s="17" t="inlineStr">
        <is>
          <t>Expense</t>
        </is>
      </c>
      <c r="D48" s="17" t="inlineStr">
        <is>
          <t>Operations</t>
        </is>
      </c>
      <c r="E48" s="18" t="inlineStr"/>
    </row>
    <row r="49">
      <c r="A49" s="17" t="inlineStr">
        <is>
          <t>5310</t>
        </is>
      </c>
      <c r="B49" s="17" t="inlineStr">
        <is>
          <t>Postage &amp; Shipping</t>
        </is>
      </c>
      <c r="C49" s="17" t="inlineStr">
        <is>
          <t>Expense</t>
        </is>
      </c>
      <c r="D49" s="17" t="inlineStr">
        <is>
          <t>Operations</t>
        </is>
      </c>
      <c r="E49" s="18" t="inlineStr"/>
    </row>
    <row r="50">
      <c r="A50" s="17" t="inlineStr">
        <is>
          <t>5320</t>
        </is>
      </c>
      <c r="B50" s="17" t="inlineStr">
        <is>
          <t>Technology &amp; Software</t>
        </is>
      </c>
      <c r="C50" s="17" t="inlineStr">
        <is>
          <t>Expense</t>
        </is>
      </c>
      <c r="D50" s="17" t="inlineStr">
        <is>
          <t>Operations</t>
        </is>
      </c>
      <c r="E50" s="17" t="inlineStr">
        <is>
          <t>ChMS, website, etc.</t>
        </is>
      </c>
    </row>
    <row r="51">
      <c r="A51" s="17" t="inlineStr">
        <is>
          <t>5330</t>
        </is>
      </c>
      <c r="B51" s="17" t="inlineStr">
        <is>
          <t>Printing &amp; Copies</t>
        </is>
      </c>
      <c r="C51" s="17" t="inlineStr">
        <is>
          <t>Expense</t>
        </is>
      </c>
      <c r="D51" s="17" t="inlineStr">
        <is>
          <t>Operations</t>
        </is>
      </c>
      <c r="E51" s="17" t="inlineStr">
        <is>
          <t>Bulletins, etc.</t>
        </is>
      </c>
    </row>
    <row r="52">
      <c r="A52" s="17" t="inlineStr">
        <is>
          <t>5340</t>
        </is>
      </c>
      <c r="B52" s="17" t="inlineStr">
        <is>
          <t>Bank Fees</t>
        </is>
      </c>
      <c r="C52" s="17" t="inlineStr">
        <is>
          <t>Expense</t>
        </is>
      </c>
      <c r="D52" s="17" t="inlineStr">
        <is>
          <t>Operations</t>
        </is>
      </c>
      <c r="E52" s="17" t="inlineStr">
        <is>
          <t>Service charges</t>
        </is>
      </c>
    </row>
    <row r="53">
      <c r="A53" s="17" t="inlineStr">
        <is>
          <t>5350</t>
        </is>
      </c>
      <c r="B53" s="17" t="inlineStr">
        <is>
          <t>Professional Services</t>
        </is>
      </c>
      <c r="C53" s="17" t="inlineStr">
        <is>
          <t>Expense</t>
        </is>
      </c>
      <c r="D53" s="17" t="inlineStr">
        <is>
          <t>Operations</t>
        </is>
      </c>
      <c r="E53" s="17" t="inlineStr">
        <is>
          <t>Accounting, legal</t>
        </is>
      </c>
    </row>
    <row r="54">
      <c r="A54" s="14" t="inlineStr"/>
      <c r="B54" s="14" t="inlineStr"/>
      <c r="C54" s="14" t="inlineStr"/>
      <c r="D54" s="14" t="inlineStr"/>
      <c r="E54" s="14" t="inlineStr"/>
    </row>
    <row r="55">
      <c r="A55" s="17" t="inlineStr">
        <is>
          <t>5400</t>
        </is>
      </c>
      <c r="B55" s="17" t="inlineStr">
        <is>
          <t>Missions — Supported Missionaries</t>
        </is>
      </c>
      <c r="C55" s="17" t="inlineStr">
        <is>
          <t>Expense</t>
        </is>
      </c>
      <c r="D55" s="17" t="inlineStr">
        <is>
          <t>Missions &amp; Outreach</t>
        </is>
      </c>
      <c r="E55" s="17" t="inlineStr">
        <is>
          <t>Monthly missionary support</t>
        </is>
      </c>
    </row>
    <row r="56">
      <c r="A56" s="17" t="inlineStr">
        <is>
          <t>5410</t>
        </is>
      </c>
      <c r="B56" s="17" t="inlineStr">
        <is>
          <t>Missions — Short-term Trips</t>
        </is>
      </c>
      <c r="C56" s="17" t="inlineStr">
        <is>
          <t>Expense</t>
        </is>
      </c>
      <c r="D56" s="17" t="inlineStr">
        <is>
          <t>Missions &amp; Outreach</t>
        </is>
      </c>
      <c r="E56" s="17" t="inlineStr">
        <is>
          <t>Mission trip expenses</t>
        </is>
      </c>
    </row>
    <row r="57">
      <c r="A57" s="17" t="inlineStr">
        <is>
          <t>5420</t>
        </is>
      </c>
      <c r="B57" s="17" t="inlineStr">
        <is>
          <t>Benevolence</t>
        </is>
      </c>
      <c r="C57" s="17" t="inlineStr">
        <is>
          <t>Expense</t>
        </is>
      </c>
      <c r="D57" s="17" t="inlineStr">
        <is>
          <t>Missions &amp; Outreach</t>
        </is>
      </c>
      <c r="E57" s="17" t="inlineStr">
        <is>
          <t>Aid to individuals</t>
        </is>
      </c>
    </row>
    <row r="58">
      <c r="A58" s="17" t="inlineStr">
        <is>
          <t>5430</t>
        </is>
      </c>
      <c r="B58" s="17" t="inlineStr">
        <is>
          <t>Community Outreach</t>
        </is>
      </c>
      <c r="C58" s="17" t="inlineStr">
        <is>
          <t>Expense</t>
        </is>
      </c>
      <c r="D58" s="17" t="inlineStr">
        <is>
          <t>Missions &amp; Outreach</t>
        </is>
      </c>
      <c r="E58" s="17" t="inlineStr">
        <is>
          <t>Local events, food pantry</t>
        </is>
      </c>
    </row>
    <row r="59">
      <c r="A59" s="14" t="inlineStr"/>
      <c r="B59" s="14" t="inlineStr"/>
      <c r="C59" s="14" t="inlineStr"/>
      <c r="D59" s="14" t="inlineStr"/>
      <c r="E59" s="14" t="inlineStr"/>
    </row>
    <row r="60">
      <c r="A60" s="17" t="inlineStr">
        <is>
          <t>5500</t>
        </is>
      </c>
      <c r="B60" s="17" t="inlineStr">
        <is>
          <t>Denominational Dues / Assessments</t>
        </is>
      </c>
      <c r="C60" s="17" t="inlineStr">
        <is>
          <t>Expense</t>
        </is>
      </c>
      <c r="D60" s="17" t="inlineStr">
        <is>
          <t>Other</t>
        </is>
      </c>
      <c r="E60" s="17" t="inlineStr">
        <is>
          <t>Convention, association</t>
        </is>
      </c>
    </row>
    <row r="61">
      <c r="A61" s="17" t="inlineStr">
        <is>
          <t>5510</t>
        </is>
      </c>
      <c r="B61" s="17" t="inlineStr">
        <is>
          <t>Conferences &amp; Training</t>
        </is>
      </c>
      <c r="C61" s="17" t="inlineStr">
        <is>
          <t>Expense</t>
        </is>
      </c>
      <c r="D61" s="17" t="inlineStr">
        <is>
          <t>Other</t>
        </is>
      </c>
      <c r="E61" s="17" t="inlineStr">
        <is>
          <t>Staff development</t>
        </is>
      </c>
    </row>
    <row r="62">
      <c r="A62" s="17" t="inlineStr">
        <is>
          <t>5520</t>
        </is>
      </c>
      <c r="B62" s="17" t="inlineStr">
        <is>
          <t>Hospitality &amp; Fellowship</t>
        </is>
      </c>
      <c r="C62" s="17" t="inlineStr">
        <is>
          <t>Expense</t>
        </is>
      </c>
      <c r="D62" s="17" t="inlineStr">
        <is>
          <t>Other</t>
        </is>
      </c>
      <c r="E62" s="17" t="inlineStr">
        <is>
          <t>Church meals, coffee</t>
        </is>
      </c>
    </row>
    <row r="63">
      <c r="A63" s="17" t="inlineStr">
        <is>
          <t>5530</t>
        </is>
      </c>
      <c r="B63" s="17" t="inlineStr">
        <is>
          <t>Advertising</t>
        </is>
      </c>
      <c r="C63" s="17" t="inlineStr">
        <is>
          <t>Expense</t>
        </is>
      </c>
      <c r="D63" s="17" t="inlineStr">
        <is>
          <t>Other</t>
        </is>
      </c>
      <c r="E63" s="17" t="inlineStr">
        <is>
          <t>Mailers, online ads</t>
        </is>
      </c>
    </row>
    <row r="64">
      <c r="A64" s="17" t="inlineStr">
        <is>
          <t>5900</t>
        </is>
      </c>
      <c r="B64" s="17" t="inlineStr">
        <is>
          <t>Miscellaneous Expense</t>
        </is>
      </c>
      <c r="C64" s="17" t="inlineStr">
        <is>
          <t>Expense</t>
        </is>
      </c>
      <c r="D64" s="17" t="inlineStr">
        <is>
          <t>Other</t>
        </is>
      </c>
      <c r="E64" s="18" t="inlineStr"/>
    </row>
  </sheetData>
  <mergeCells count="2">
    <mergeCell ref="A2:E2"/>
    <mergeCell ref="A1:E1"/>
  </mergeCells>
  <dataValidations count="1">
    <dataValidation sqref="C5:C84" showDropDown="0" showInputMessage="0" showErrorMessage="0" allowBlank="0" type="list">
      <formula1>"Asset,Liability,Income,Expense"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565C0"/>
    <outlinePr summaryBelow="1" summaryRight="1"/>
    <pageSetUpPr/>
  </sheetPr>
  <dimension ref="A1:M10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35" customWidth="1" min="3" max="3"/>
    <col width="11" customWidth="1" min="4" max="4"/>
    <col width="30" customWidth="1" min="5" max="5"/>
    <col width="14" customWidth="1" min="6" max="6"/>
    <col width="14" customWidth="1" min="7" max="7"/>
    <col width="14" customWidth="1" min="8" max="8"/>
    <col width="12" customWidth="1" min="9" max="9"/>
    <col width="25" customWidth="1" min="10" max="10"/>
    <col width="16" customWidth="1" min="12" max="12"/>
    <col width="14" customWidth="1" min="13" max="13"/>
  </cols>
  <sheetData>
    <row r="1" ht="30" customHeight="1">
      <c r="A1" s="11" t="inlineStr">
        <is>
          <t>Transaction Register</t>
        </is>
      </c>
    </row>
    <row r="2">
      <c r="A2" s="2" t="inlineStr">
        <is>
          <t>Enter all income and expenses here. This feeds BudgetVsActual and BoardReport tabs automatically.</t>
        </is>
      </c>
    </row>
    <row r="4">
      <c r="A4" s="12" t="inlineStr">
        <is>
          <t>Date</t>
        </is>
      </c>
      <c r="B4" s="12" t="inlineStr">
        <is>
          <t>Check #/Ref</t>
        </is>
      </c>
      <c r="C4" s="12" t="inlineStr">
        <is>
          <t>Payee / Description</t>
        </is>
      </c>
      <c r="D4" s="12" t="inlineStr">
        <is>
          <t>Account #</t>
        </is>
      </c>
      <c r="E4" s="12" t="inlineStr">
        <is>
          <t>Account Name</t>
        </is>
      </c>
      <c r="F4" s="12" t="inlineStr">
        <is>
          <t>Income</t>
        </is>
      </c>
      <c r="G4" s="12" t="inlineStr">
        <is>
          <t>Expense</t>
        </is>
      </c>
      <c r="H4" s="12" t="inlineStr">
        <is>
          <t>Fund</t>
        </is>
      </c>
      <c r="I4" s="12" t="inlineStr">
        <is>
          <t>Reconciled</t>
        </is>
      </c>
      <c r="J4" s="12" t="inlineStr">
        <is>
          <t>Notes</t>
        </is>
      </c>
      <c r="L4" s="19" t="inlineStr">
        <is>
          <t>Quick Totals</t>
        </is>
      </c>
    </row>
    <row r="5">
      <c r="A5" s="20" t="inlineStr">
        <is>
          <t>01/05/2026</t>
        </is>
      </c>
      <c r="B5" s="5" t="inlineStr"/>
      <c r="C5" s="5" t="inlineStr">
        <is>
          <t>Sunday Offering — Jan 5</t>
        </is>
      </c>
      <c r="D5" s="5" t="inlineStr">
        <is>
          <t>4000</t>
        </is>
      </c>
      <c r="E5" s="5" t="inlineStr">
        <is>
          <t>Tithes &amp; General Offerings</t>
        </is>
      </c>
      <c r="F5" s="21" t="n">
        <v>3245</v>
      </c>
      <c r="G5" s="21" t="n"/>
      <c r="H5" s="5" t="inlineStr">
        <is>
          <t>General</t>
        </is>
      </c>
      <c r="I5" s="5" t="inlineStr"/>
      <c r="J5" s="5" t="inlineStr"/>
      <c r="L5" s="4" t="inlineStr">
        <is>
          <t>Total Income:</t>
        </is>
      </c>
      <c r="M5" s="22">
        <f>SUM(F5:F1000)</f>
        <v/>
      </c>
    </row>
    <row r="6">
      <c r="A6" s="20" t="inlineStr">
        <is>
          <t>01/05/2026</t>
        </is>
      </c>
      <c r="B6" s="5" t="inlineStr"/>
      <c r="C6" s="5" t="inlineStr">
        <is>
          <t>Building Fund Gifts — Jan 5</t>
        </is>
      </c>
      <c r="D6" s="5" t="inlineStr">
        <is>
          <t>4010</t>
        </is>
      </c>
      <c r="E6" s="5" t="inlineStr">
        <is>
          <t>Designated — Building Fund</t>
        </is>
      </c>
      <c r="F6" s="21" t="n">
        <v>825</v>
      </c>
      <c r="G6" s="21" t="n"/>
      <c r="H6" s="5" t="inlineStr">
        <is>
          <t>Building</t>
        </is>
      </c>
      <c r="I6" s="5" t="inlineStr"/>
      <c r="J6" s="5" t="inlineStr"/>
      <c r="L6" s="4" t="inlineStr">
        <is>
          <t>Total Expenses:</t>
        </is>
      </c>
      <c r="M6" s="22">
        <f>SUM(G5:G1000)</f>
        <v/>
      </c>
    </row>
    <row r="7">
      <c r="A7" s="20" t="inlineStr">
        <is>
          <t>01/05/2026</t>
        </is>
      </c>
      <c r="B7" s="5" t="inlineStr"/>
      <c r="C7" s="5" t="inlineStr">
        <is>
          <t>Missions Gifts — Jan 5</t>
        </is>
      </c>
      <c r="D7" s="5" t="inlineStr">
        <is>
          <t>4020</t>
        </is>
      </c>
      <c r="E7" s="5" t="inlineStr">
        <is>
          <t>Designated — Missions</t>
        </is>
      </c>
      <c r="F7" s="21" t="n">
        <v>450</v>
      </c>
      <c r="G7" s="21" t="n"/>
      <c r="H7" s="5" t="inlineStr">
        <is>
          <t>Missions</t>
        </is>
      </c>
      <c r="I7" s="5" t="inlineStr"/>
      <c r="J7" s="5" t="inlineStr"/>
      <c r="L7" s="4" t="inlineStr">
        <is>
          <t>Net:</t>
        </is>
      </c>
      <c r="M7" s="23">
        <f>M5-M6</f>
        <v/>
      </c>
    </row>
    <row r="8">
      <c r="A8" s="20" t="inlineStr">
        <is>
          <t>01/08/2026</t>
        </is>
      </c>
      <c r="B8" s="5" t="inlineStr">
        <is>
          <t>1001</t>
        </is>
      </c>
      <c r="C8" s="5" t="inlineStr">
        <is>
          <t>City Electric Company</t>
        </is>
      </c>
      <c r="D8" s="5" t="inlineStr">
        <is>
          <t>5110</t>
        </is>
      </c>
      <c r="E8" s="5" t="inlineStr">
        <is>
          <t>Utilities — Electric</t>
        </is>
      </c>
      <c r="F8" s="21" t="n"/>
      <c r="G8" s="21" t="n">
        <v>342.5</v>
      </c>
      <c r="H8" s="5" t="inlineStr">
        <is>
          <t>General</t>
        </is>
      </c>
      <c r="I8" s="5" t="inlineStr"/>
      <c r="J8" s="5" t="inlineStr">
        <is>
          <t>January electric</t>
        </is>
      </c>
    </row>
    <row r="9">
      <c r="A9" s="20" t="inlineStr">
        <is>
          <t>01/08/2026</t>
        </is>
      </c>
      <c r="B9" s="5" t="inlineStr">
        <is>
          <t>1002</t>
        </is>
      </c>
      <c r="C9" s="5" t="inlineStr">
        <is>
          <t>ABC Insurance Co</t>
        </is>
      </c>
      <c r="D9" s="5" t="inlineStr">
        <is>
          <t>5150</t>
        </is>
      </c>
      <c r="E9" s="5" t="inlineStr">
        <is>
          <t>Property Insurance</t>
        </is>
      </c>
      <c r="F9" s="21" t="n"/>
      <c r="G9" s="21" t="n">
        <v>875</v>
      </c>
      <c r="H9" s="5" t="inlineStr">
        <is>
          <t>General</t>
        </is>
      </c>
      <c r="I9" s="5" t="inlineStr"/>
      <c r="J9" s="5" t="inlineStr">
        <is>
          <t>Quarterly premium</t>
        </is>
      </c>
      <c r="L9" s="4" t="inlineStr">
        <is>
          <t>Reconciled:</t>
        </is>
      </c>
      <c r="M9" s="9">
        <f>COUNTIF(I5:I1000,"Yes")</f>
        <v/>
      </c>
    </row>
    <row r="10">
      <c r="A10" s="20" t="inlineStr">
        <is>
          <t>01/10/2026</t>
        </is>
      </c>
      <c r="B10" s="5" t="inlineStr">
        <is>
          <t>ACH</t>
        </is>
      </c>
      <c r="C10" s="5" t="inlineStr">
        <is>
          <t>Pastor Smith — Salary</t>
        </is>
      </c>
      <c r="D10" s="5" t="inlineStr">
        <is>
          <t>5000</t>
        </is>
      </c>
      <c r="E10" s="5" t="inlineStr">
        <is>
          <t>Pastor Salary</t>
        </is>
      </c>
      <c r="F10" s="21" t="n"/>
      <c r="G10" s="21" t="n">
        <v>3500</v>
      </c>
      <c r="H10" s="5" t="inlineStr">
        <is>
          <t>General</t>
        </is>
      </c>
      <c r="I10" s="5" t="inlineStr"/>
      <c r="J10" s="5" t="inlineStr">
        <is>
          <t>Jan salary</t>
        </is>
      </c>
      <c r="L10" s="4" t="inlineStr">
        <is>
          <t>Unreconciled:</t>
        </is>
      </c>
      <c r="M10" s="9">
        <f>COUNTA(A5:A1000)-COUNTIF(I5:I1000,"Yes")</f>
        <v/>
      </c>
    </row>
    <row r="11">
      <c r="A11" s="20" t="inlineStr">
        <is>
          <t>01/10/2026</t>
        </is>
      </c>
      <c r="B11" s="5" t="inlineStr">
        <is>
          <t>ACH</t>
        </is>
      </c>
      <c r="C11" s="5" t="inlineStr">
        <is>
          <t>Pastor Smith — Housing</t>
        </is>
      </c>
      <c r="D11" s="5" t="inlineStr">
        <is>
          <t>5010</t>
        </is>
      </c>
      <c r="E11" s="5" t="inlineStr">
        <is>
          <t>Pastor Housing Allowance</t>
        </is>
      </c>
      <c r="F11" s="21" t="n"/>
      <c r="G11" s="21" t="n">
        <v>1500</v>
      </c>
      <c r="H11" s="5" t="inlineStr">
        <is>
          <t>General</t>
        </is>
      </c>
      <c r="I11" s="5" t="inlineStr"/>
      <c r="J11" s="5" t="inlineStr">
        <is>
          <t>Jan housing</t>
        </is>
      </c>
    </row>
    <row r="12">
      <c r="A12" s="20" t="inlineStr">
        <is>
          <t>01/12/2026</t>
        </is>
      </c>
      <c r="B12" s="5" t="inlineStr"/>
      <c r="C12" s="5" t="inlineStr">
        <is>
          <t>Sunday Offering — Jan 12</t>
        </is>
      </c>
      <c r="D12" s="5" t="inlineStr">
        <is>
          <t>4000</t>
        </is>
      </c>
      <c r="E12" s="5" t="inlineStr">
        <is>
          <t>Tithes &amp; General Offerings</t>
        </is>
      </c>
      <c r="F12" s="21" t="n">
        <v>2890</v>
      </c>
      <c r="G12" s="21" t="n"/>
      <c r="H12" s="5" t="inlineStr">
        <is>
          <t>General</t>
        </is>
      </c>
      <c r="I12" s="5" t="inlineStr"/>
      <c r="J12" s="5" t="inlineStr"/>
    </row>
    <row r="13">
      <c r="A13" s="20" t="inlineStr">
        <is>
          <t>01/15/2026</t>
        </is>
      </c>
      <c r="B13" s="5" t="inlineStr">
        <is>
          <t>1003</t>
        </is>
      </c>
      <c r="C13" s="5" t="inlineStr">
        <is>
          <t>Lifeway Christian</t>
        </is>
      </c>
      <c r="D13" s="5" t="inlineStr">
        <is>
          <t>5210</t>
        </is>
      </c>
      <c r="E13" s="5" t="inlineStr">
        <is>
          <t>Children's Ministry</t>
        </is>
      </c>
      <c r="F13" s="21" t="n"/>
      <c r="G13" s="21" t="n">
        <v>156.75</v>
      </c>
      <c r="H13" s="5" t="inlineStr">
        <is>
          <t>General</t>
        </is>
      </c>
      <c r="I13" s="5" t="inlineStr"/>
      <c r="J13" s="5" t="inlineStr">
        <is>
          <t>Sunday school curriculum</t>
        </is>
      </c>
    </row>
    <row r="14">
      <c r="A14" s="20" t="inlineStr">
        <is>
          <t>01/15/2026</t>
        </is>
      </c>
      <c r="B14" s="5" t="inlineStr">
        <is>
          <t>1004</t>
        </is>
      </c>
      <c r="C14" s="5" t="inlineStr">
        <is>
          <t>Missionary — Johnson Family</t>
        </is>
      </c>
      <c r="D14" s="5" t="inlineStr">
        <is>
          <t>5400</t>
        </is>
      </c>
      <c r="E14" s="5" t="inlineStr">
        <is>
          <t>Missions — Supported Missionaries</t>
        </is>
      </c>
      <c r="F14" s="21" t="n"/>
      <c r="G14" s="21" t="n">
        <v>500</v>
      </c>
      <c r="H14" s="5" t="inlineStr">
        <is>
          <t>Missions</t>
        </is>
      </c>
      <c r="I14" s="5" t="inlineStr"/>
      <c r="J14" s="5" t="inlineStr">
        <is>
          <t>Monthly support</t>
        </is>
      </c>
    </row>
    <row r="15">
      <c r="A15" s="20" t="n"/>
      <c r="B15" s="5" t="n"/>
      <c r="C15" s="5" t="n"/>
      <c r="D15" s="5" t="n"/>
      <c r="E15" s="5" t="n"/>
      <c r="F15" s="21" t="n"/>
      <c r="G15" s="21" t="n"/>
      <c r="H15" s="5" t="n"/>
      <c r="I15" s="5" t="n"/>
      <c r="J15" s="5" t="n"/>
    </row>
    <row r="16">
      <c r="A16" s="20" t="n"/>
      <c r="B16" s="5" t="n"/>
      <c r="C16" s="5" t="n"/>
      <c r="D16" s="5" t="n"/>
      <c r="E16" s="5" t="n"/>
      <c r="F16" s="21" t="n"/>
      <c r="G16" s="21" t="n"/>
      <c r="H16" s="5" t="n"/>
      <c r="I16" s="5" t="n"/>
      <c r="J16" s="5" t="n"/>
    </row>
    <row r="17">
      <c r="A17" s="20" t="n"/>
      <c r="B17" s="5" t="n"/>
      <c r="C17" s="5" t="n"/>
      <c r="D17" s="5" t="n"/>
      <c r="E17" s="5" t="n"/>
      <c r="F17" s="21" t="n"/>
      <c r="G17" s="21" t="n"/>
      <c r="H17" s="5" t="n"/>
      <c r="I17" s="5" t="n"/>
      <c r="J17" s="5" t="n"/>
    </row>
    <row r="18">
      <c r="A18" s="20" t="n"/>
      <c r="B18" s="5" t="n"/>
      <c r="C18" s="5" t="n"/>
      <c r="D18" s="5" t="n"/>
      <c r="E18" s="5" t="n"/>
      <c r="F18" s="21" t="n"/>
      <c r="G18" s="21" t="n"/>
      <c r="H18" s="5" t="n"/>
      <c r="I18" s="5" t="n"/>
      <c r="J18" s="5" t="n"/>
    </row>
    <row r="19">
      <c r="A19" s="20" t="n"/>
      <c r="B19" s="5" t="n"/>
      <c r="C19" s="5" t="n"/>
      <c r="D19" s="5" t="n"/>
      <c r="E19" s="5" t="n"/>
      <c r="F19" s="21" t="n"/>
      <c r="G19" s="21" t="n"/>
      <c r="H19" s="5" t="n"/>
      <c r="I19" s="5" t="n"/>
      <c r="J19" s="5" t="n"/>
    </row>
    <row r="20">
      <c r="A20" s="20" t="n"/>
      <c r="B20" s="5" t="n"/>
      <c r="C20" s="5" t="n"/>
      <c r="D20" s="5" t="n"/>
      <c r="E20" s="5" t="n"/>
      <c r="F20" s="21" t="n"/>
      <c r="G20" s="21" t="n"/>
      <c r="H20" s="5" t="n"/>
      <c r="I20" s="5" t="n"/>
      <c r="J20" s="5" t="n"/>
    </row>
    <row r="21">
      <c r="A21" s="20" t="n"/>
      <c r="B21" s="5" t="n"/>
      <c r="C21" s="5" t="n"/>
      <c r="D21" s="5" t="n"/>
      <c r="E21" s="5" t="n"/>
      <c r="F21" s="21" t="n"/>
      <c r="G21" s="21" t="n"/>
      <c r="H21" s="5" t="n"/>
      <c r="I21" s="5" t="n"/>
      <c r="J21" s="5" t="n"/>
    </row>
    <row r="22">
      <c r="A22" s="20" t="n"/>
      <c r="B22" s="5" t="n"/>
      <c r="C22" s="5" t="n"/>
      <c r="D22" s="5" t="n"/>
      <c r="E22" s="5" t="n"/>
      <c r="F22" s="21" t="n"/>
      <c r="G22" s="21" t="n"/>
      <c r="H22" s="5" t="n"/>
      <c r="I22" s="5" t="n"/>
      <c r="J22" s="5" t="n"/>
    </row>
    <row r="23">
      <c r="A23" s="20" t="n"/>
      <c r="B23" s="5" t="n"/>
      <c r="C23" s="5" t="n"/>
      <c r="D23" s="5" t="n"/>
      <c r="E23" s="5" t="n"/>
      <c r="F23" s="21" t="n"/>
      <c r="G23" s="21" t="n"/>
      <c r="H23" s="5" t="n"/>
      <c r="I23" s="5" t="n"/>
      <c r="J23" s="5" t="n"/>
    </row>
    <row r="24">
      <c r="A24" s="20" t="n"/>
      <c r="B24" s="5" t="n"/>
      <c r="C24" s="5" t="n"/>
      <c r="D24" s="5" t="n"/>
      <c r="E24" s="5" t="n"/>
      <c r="F24" s="21" t="n"/>
      <c r="G24" s="21" t="n"/>
      <c r="H24" s="5" t="n"/>
      <c r="I24" s="5" t="n"/>
      <c r="J24" s="5" t="n"/>
    </row>
    <row r="25">
      <c r="A25" s="20" t="n"/>
      <c r="B25" s="5" t="n"/>
      <c r="C25" s="5" t="n"/>
      <c r="D25" s="5" t="n"/>
      <c r="E25" s="5" t="n"/>
      <c r="F25" s="21" t="n"/>
      <c r="G25" s="21" t="n"/>
      <c r="H25" s="5" t="n"/>
      <c r="I25" s="5" t="n"/>
      <c r="J25" s="5" t="n"/>
    </row>
    <row r="26">
      <c r="A26" s="20" t="n"/>
      <c r="B26" s="5" t="n"/>
      <c r="C26" s="5" t="n"/>
      <c r="D26" s="5" t="n"/>
      <c r="E26" s="5" t="n"/>
      <c r="F26" s="21" t="n"/>
      <c r="G26" s="21" t="n"/>
      <c r="H26" s="5" t="n"/>
      <c r="I26" s="5" t="n"/>
      <c r="J26" s="5" t="n"/>
    </row>
    <row r="27">
      <c r="A27" s="20" t="n"/>
      <c r="B27" s="5" t="n"/>
      <c r="C27" s="5" t="n"/>
      <c r="D27" s="5" t="n"/>
      <c r="E27" s="5" t="n"/>
      <c r="F27" s="21" t="n"/>
      <c r="G27" s="21" t="n"/>
      <c r="H27" s="5" t="n"/>
      <c r="I27" s="5" t="n"/>
      <c r="J27" s="5" t="n"/>
    </row>
    <row r="28">
      <c r="A28" s="20" t="n"/>
      <c r="B28" s="5" t="n"/>
      <c r="C28" s="5" t="n"/>
      <c r="D28" s="5" t="n"/>
      <c r="E28" s="5" t="n"/>
      <c r="F28" s="21" t="n"/>
      <c r="G28" s="21" t="n"/>
      <c r="H28" s="5" t="n"/>
      <c r="I28" s="5" t="n"/>
      <c r="J28" s="5" t="n"/>
    </row>
    <row r="29">
      <c r="A29" s="20" t="n"/>
      <c r="B29" s="5" t="n"/>
      <c r="C29" s="5" t="n"/>
      <c r="D29" s="5" t="n"/>
      <c r="E29" s="5" t="n"/>
      <c r="F29" s="21" t="n"/>
      <c r="G29" s="21" t="n"/>
      <c r="H29" s="5" t="n"/>
      <c r="I29" s="5" t="n"/>
      <c r="J29" s="5" t="n"/>
    </row>
    <row r="30">
      <c r="A30" s="20" t="n"/>
      <c r="B30" s="5" t="n"/>
      <c r="C30" s="5" t="n"/>
      <c r="D30" s="5" t="n"/>
      <c r="E30" s="5" t="n"/>
      <c r="F30" s="21" t="n"/>
      <c r="G30" s="21" t="n"/>
      <c r="H30" s="5" t="n"/>
      <c r="I30" s="5" t="n"/>
      <c r="J30" s="5" t="n"/>
    </row>
    <row r="31">
      <c r="A31" s="20" t="n"/>
      <c r="B31" s="5" t="n"/>
      <c r="C31" s="5" t="n"/>
      <c r="D31" s="5" t="n"/>
      <c r="E31" s="5" t="n"/>
      <c r="F31" s="21" t="n"/>
      <c r="G31" s="21" t="n"/>
      <c r="H31" s="5" t="n"/>
      <c r="I31" s="5" t="n"/>
      <c r="J31" s="5" t="n"/>
    </row>
    <row r="32">
      <c r="A32" s="20" t="n"/>
      <c r="B32" s="5" t="n"/>
      <c r="C32" s="5" t="n"/>
      <c r="D32" s="5" t="n"/>
      <c r="E32" s="5" t="n"/>
      <c r="F32" s="21" t="n"/>
      <c r="G32" s="21" t="n"/>
      <c r="H32" s="5" t="n"/>
      <c r="I32" s="5" t="n"/>
      <c r="J32" s="5" t="n"/>
    </row>
    <row r="33">
      <c r="A33" s="20" t="n"/>
      <c r="B33" s="5" t="n"/>
      <c r="C33" s="5" t="n"/>
      <c r="D33" s="5" t="n"/>
      <c r="E33" s="5" t="n"/>
      <c r="F33" s="21" t="n"/>
      <c r="G33" s="21" t="n"/>
      <c r="H33" s="5" t="n"/>
      <c r="I33" s="5" t="n"/>
      <c r="J33" s="5" t="n"/>
    </row>
    <row r="34">
      <c r="A34" s="20" t="n"/>
      <c r="B34" s="5" t="n"/>
      <c r="C34" s="5" t="n"/>
      <c r="D34" s="5" t="n"/>
      <c r="E34" s="5" t="n"/>
      <c r="F34" s="21" t="n"/>
      <c r="G34" s="21" t="n"/>
      <c r="H34" s="5" t="n"/>
      <c r="I34" s="5" t="n"/>
      <c r="J34" s="5" t="n"/>
    </row>
    <row r="35">
      <c r="A35" s="20" t="n"/>
      <c r="B35" s="5" t="n"/>
      <c r="C35" s="5" t="n"/>
      <c r="D35" s="5" t="n"/>
      <c r="E35" s="5" t="n"/>
      <c r="F35" s="21" t="n"/>
      <c r="G35" s="21" t="n"/>
      <c r="H35" s="5" t="n"/>
      <c r="I35" s="5" t="n"/>
      <c r="J35" s="5" t="n"/>
    </row>
    <row r="36">
      <c r="A36" s="20" t="n"/>
      <c r="B36" s="5" t="n"/>
      <c r="C36" s="5" t="n"/>
      <c r="D36" s="5" t="n"/>
      <c r="E36" s="5" t="n"/>
      <c r="F36" s="21" t="n"/>
      <c r="G36" s="21" t="n"/>
      <c r="H36" s="5" t="n"/>
      <c r="I36" s="5" t="n"/>
      <c r="J36" s="5" t="n"/>
    </row>
    <row r="37">
      <c r="A37" s="20" t="n"/>
      <c r="B37" s="5" t="n"/>
      <c r="C37" s="5" t="n"/>
      <c r="D37" s="5" t="n"/>
      <c r="E37" s="5" t="n"/>
      <c r="F37" s="21" t="n"/>
      <c r="G37" s="21" t="n"/>
      <c r="H37" s="5" t="n"/>
      <c r="I37" s="5" t="n"/>
      <c r="J37" s="5" t="n"/>
    </row>
    <row r="38">
      <c r="A38" s="20" t="n"/>
      <c r="B38" s="5" t="n"/>
      <c r="C38" s="5" t="n"/>
      <c r="D38" s="5" t="n"/>
      <c r="E38" s="5" t="n"/>
      <c r="F38" s="21" t="n"/>
      <c r="G38" s="21" t="n"/>
      <c r="H38" s="5" t="n"/>
      <c r="I38" s="5" t="n"/>
      <c r="J38" s="5" t="n"/>
    </row>
    <row r="39">
      <c r="A39" s="20" t="n"/>
      <c r="B39" s="5" t="n"/>
      <c r="C39" s="5" t="n"/>
      <c r="D39" s="5" t="n"/>
      <c r="E39" s="5" t="n"/>
      <c r="F39" s="21" t="n"/>
      <c r="G39" s="21" t="n"/>
      <c r="H39" s="5" t="n"/>
      <c r="I39" s="5" t="n"/>
      <c r="J39" s="5" t="n"/>
    </row>
    <row r="40">
      <c r="A40" s="20" t="n"/>
      <c r="B40" s="5" t="n"/>
      <c r="C40" s="5" t="n"/>
      <c r="D40" s="5" t="n"/>
      <c r="E40" s="5" t="n"/>
      <c r="F40" s="21" t="n"/>
      <c r="G40" s="21" t="n"/>
      <c r="H40" s="5" t="n"/>
      <c r="I40" s="5" t="n"/>
      <c r="J40" s="5" t="n"/>
    </row>
    <row r="41">
      <c r="A41" s="20" t="n"/>
      <c r="B41" s="5" t="n"/>
      <c r="C41" s="5" t="n"/>
      <c r="D41" s="5" t="n"/>
      <c r="E41" s="5" t="n"/>
      <c r="F41" s="21" t="n"/>
      <c r="G41" s="21" t="n"/>
      <c r="H41" s="5" t="n"/>
      <c r="I41" s="5" t="n"/>
      <c r="J41" s="5" t="n"/>
    </row>
    <row r="42">
      <c r="A42" s="20" t="n"/>
      <c r="B42" s="5" t="n"/>
      <c r="C42" s="5" t="n"/>
      <c r="D42" s="5" t="n"/>
      <c r="E42" s="5" t="n"/>
      <c r="F42" s="21" t="n"/>
      <c r="G42" s="21" t="n"/>
      <c r="H42" s="5" t="n"/>
      <c r="I42" s="5" t="n"/>
      <c r="J42" s="5" t="n"/>
    </row>
    <row r="43">
      <c r="A43" s="20" t="n"/>
      <c r="B43" s="5" t="n"/>
      <c r="C43" s="5" t="n"/>
      <c r="D43" s="5" t="n"/>
      <c r="E43" s="5" t="n"/>
      <c r="F43" s="21" t="n"/>
      <c r="G43" s="21" t="n"/>
      <c r="H43" s="5" t="n"/>
      <c r="I43" s="5" t="n"/>
      <c r="J43" s="5" t="n"/>
    </row>
    <row r="44">
      <c r="A44" s="20" t="n"/>
      <c r="B44" s="5" t="n"/>
      <c r="C44" s="5" t="n"/>
      <c r="D44" s="5" t="n"/>
      <c r="E44" s="5" t="n"/>
      <c r="F44" s="21" t="n"/>
      <c r="G44" s="21" t="n"/>
      <c r="H44" s="5" t="n"/>
      <c r="I44" s="5" t="n"/>
      <c r="J44" s="5" t="n"/>
    </row>
    <row r="45">
      <c r="A45" s="20" t="n"/>
      <c r="B45" s="5" t="n"/>
      <c r="C45" s="5" t="n"/>
      <c r="D45" s="5" t="n"/>
      <c r="E45" s="5" t="n"/>
      <c r="F45" s="21" t="n"/>
      <c r="G45" s="21" t="n"/>
      <c r="H45" s="5" t="n"/>
      <c r="I45" s="5" t="n"/>
      <c r="J45" s="5" t="n"/>
    </row>
    <row r="46">
      <c r="A46" s="20" t="n"/>
      <c r="B46" s="5" t="n"/>
      <c r="C46" s="5" t="n"/>
      <c r="D46" s="5" t="n"/>
      <c r="E46" s="5" t="n"/>
      <c r="F46" s="21" t="n"/>
      <c r="G46" s="21" t="n"/>
      <c r="H46" s="5" t="n"/>
      <c r="I46" s="5" t="n"/>
      <c r="J46" s="5" t="n"/>
    </row>
    <row r="47">
      <c r="A47" s="20" t="n"/>
      <c r="B47" s="5" t="n"/>
      <c r="C47" s="5" t="n"/>
      <c r="D47" s="5" t="n"/>
      <c r="E47" s="5" t="n"/>
      <c r="F47" s="21" t="n"/>
      <c r="G47" s="21" t="n"/>
      <c r="H47" s="5" t="n"/>
      <c r="I47" s="5" t="n"/>
      <c r="J47" s="5" t="n"/>
    </row>
    <row r="48">
      <c r="A48" s="20" t="n"/>
      <c r="B48" s="5" t="n"/>
      <c r="C48" s="5" t="n"/>
      <c r="D48" s="5" t="n"/>
      <c r="E48" s="5" t="n"/>
      <c r="F48" s="21" t="n"/>
      <c r="G48" s="21" t="n"/>
      <c r="H48" s="5" t="n"/>
      <c r="I48" s="5" t="n"/>
      <c r="J48" s="5" t="n"/>
    </row>
    <row r="49">
      <c r="A49" s="20" t="n"/>
      <c r="B49" s="5" t="n"/>
      <c r="C49" s="5" t="n"/>
      <c r="D49" s="5" t="n"/>
      <c r="E49" s="5" t="n"/>
      <c r="F49" s="21" t="n"/>
      <c r="G49" s="21" t="n"/>
      <c r="H49" s="5" t="n"/>
      <c r="I49" s="5" t="n"/>
      <c r="J49" s="5" t="n"/>
    </row>
    <row r="50">
      <c r="A50" s="20" t="n"/>
      <c r="B50" s="5" t="n"/>
      <c r="C50" s="5" t="n"/>
      <c r="D50" s="5" t="n"/>
      <c r="E50" s="5" t="n"/>
      <c r="F50" s="21" t="n"/>
      <c r="G50" s="21" t="n"/>
      <c r="H50" s="5" t="n"/>
      <c r="I50" s="5" t="n"/>
      <c r="J50" s="5" t="n"/>
    </row>
    <row r="51">
      <c r="A51" s="20" t="n"/>
      <c r="B51" s="5" t="n"/>
      <c r="C51" s="5" t="n"/>
      <c r="D51" s="5" t="n"/>
      <c r="E51" s="5" t="n"/>
      <c r="F51" s="21" t="n"/>
      <c r="G51" s="21" t="n"/>
      <c r="H51" s="5" t="n"/>
      <c r="I51" s="5" t="n"/>
      <c r="J51" s="5" t="n"/>
    </row>
    <row r="52">
      <c r="A52" s="20" t="n"/>
      <c r="B52" s="5" t="n"/>
      <c r="C52" s="5" t="n"/>
      <c r="D52" s="5" t="n"/>
      <c r="E52" s="5" t="n"/>
      <c r="F52" s="21" t="n"/>
      <c r="G52" s="21" t="n"/>
      <c r="H52" s="5" t="n"/>
      <c r="I52" s="5" t="n"/>
      <c r="J52" s="5" t="n"/>
    </row>
    <row r="53">
      <c r="A53" s="20" t="n"/>
      <c r="B53" s="5" t="n"/>
      <c r="C53" s="5" t="n"/>
      <c r="D53" s="5" t="n"/>
      <c r="E53" s="5" t="n"/>
      <c r="F53" s="21" t="n"/>
      <c r="G53" s="21" t="n"/>
      <c r="H53" s="5" t="n"/>
      <c r="I53" s="5" t="n"/>
      <c r="J53" s="5" t="n"/>
    </row>
    <row r="54">
      <c r="A54" s="20" t="n"/>
      <c r="B54" s="5" t="n"/>
      <c r="C54" s="5" t="n"/>
      <c r="D54" s="5" t="n"/>
      <c r="E54" s="5" t="n"/>
      <c r="F54" s="21" t="n"/>
      <c r="G54" s="21" t="n"/>
      <c r="H54" s="5" t="n"/>
      <c r="I54" s="5" t="n"/>
      <c r="J54" s="5" t="n"/>
    </row>
    <row r="55">
      <c r="A55" s="20" t="n"/>
      <c r="B55" s="5" t="n"/>
      <c r="C55" s="5" t="n"/>
      <c r="D55" s="5" t="n"/>
      <c r="E55" s="5" t="n"/>
      <c r="F55" s="21" t="n"/>
      <c r="G55" s="21" t="n"/>
      <c r="H55" s="5" t="n"/>
      <c r="I55" s="5" t="n"/>
      <c r="J55" s="5" t="n"/>
    </row>
    <row r="56">
      <c r="A56" s="20" t="n"/>
      <c r="B56" s="5" t="n"/>
      <c r="C56" s="5" t="n"/>
      <c r="D56" s="5" t="n"/>
      <c r="E56" s="5" t="n"/>
      <c r="F56" s="21" t="n"/>
      <c r="G56" s="21" t="n"/>
      <c r="H56" s="5" t="n"/>
      <c r="I56" s="5" t="n"/>
      <c r="J56" s="5" t="n"/>
    </row>
    <row r="57">
      <c r="A57" s="20" t="n"/>
      <c r="B57" s="5" t="n"/>
      <c r="C57" s="5" t="n"/>
      <c r="D57" s="5" t="n"/>
      <c r="E57" s="5" t="n"/>
      <c r="F57" s="21" t="n"/>
      <c r="G57" s="21" t="n"/>
      <c r="H57" s="5" t="n"/>
      <c r="I57" s="5" t="n"/>
      <c r="J57" s="5" t="n"/>
    </row>
    <row r="58">
      <c r="A58" s="20" t="n"/>
      <c r="B58" s="5" t="n"/>
      <c r="C58" s="5" t="n"/>
      <c r="D58" s="5" t="n"/>
      <c r="E58" s="5" t="n"/>
      <c r="F58" s="21" t="n"/>
      <c r="G58" s="21" t="n"/>
      <c r="H58" s="5" t="n"/>
      <c r="I58" s="5" t="n"/>
      <c r="J58" s="5" t="n"/>
    </row>
    <row r="59">
      <c r="A59" s="20" t="n"/>
      <c r="B59" s="5" t="n"/>
      <c r="C59" s="5" t="n"/>
      <c r="D59" s="5" t="n"/>
      <c r="E59" s="5" t="n"/>
      <c r="F59" s="21" t="n"/>
      <c r="G59" s="21" t="n"/>
      <c r="H59" s="5" t="n"/>
      <c r="I59" s="5" t="n"/>
      <c r="J59" s="5" t="n"/>
    </row>
    <row r="60">
      <c r="A60" s="20" t="n"/>
      <c r="B60" s="5" t="n"/>
      <c r="C60" s="5" t="n"/>
      <c r="D60" s="5" t="n"/>
      <c r="E60" s="5" t="n"/>
      <c r="F60" s="21" t="n"/>
      <c r="G60" s="21" t="n"/>
      <c r="H60" s="5" t="n"/>
      <c r="I60" s="5" t="n"/>
      <c r="J60" s="5" t="n"/>
    </row>
    <row r="61">
      <c r="A61" s="20" t="n"/>
      <c r="B61" s="5" t="n"/>
      <c r="C61" s="5" t="n"/>
      <c r="D61" s="5" t="n"/>
      <c r="E61" s="5" t="n"/>
      <c r="F61" s="21" t="n"/>
      <c r="G61" s="21" t="n"/>
      <c r="H61" s="5" t="n"/>
      <c r="I61" s="5" t="n"/>
      <c r="J61" s="5" t="n"/>
    </row>
    <row r="62">
      <c r="A62" s="20" t="n"/>
      <c r="B62" s="5" t="n"/>
      <c r="C62" s="5" t="n"/>
      <c r="D62" s="5" t="n"/>
      <c r="E62" s="5" t="n"/>
      <c r="F62" s="21" t="n"/>
      <c r="G62" s="21" t="n"/>
      <c r="H62" s="5" t="n"/>
      <c r="I62" s="5" t="n"/>
      <c r="J62" s="5" t="n"/>
    </row>
    <row r="63">
      <c r="A63" s="20" t="n"/>
      <c r="B63" s="5" t="n"/>
      <c r="C63" s="5" t="n"/>
      <c r="D63" s="5" t="n"/>
      <c r="E63" s="5" t="n"/>
      <c r="F63" s="21" t="n"/>
      <c r="G63" s="21" t="n"/>
      <c r="H63" s="5" t="n"/>
      <c r="I63" s="5" t="n"/>
      <c r="J63" s="5" t="n"/>
    </row>
    <row r="64">
      <c r="A64" s="20" t="n"/>
      <c r="B64" s="5" t="n"/>
      <c r="C64" s="5" t="n"/>
      <c r="D64" s="5" t="n"/>
      <c r="E64" s="5" t="n"/>
      <c r="F64" s="21" t="n"/>
      <c r="G64" s="21" t="n"/>
      <c r="H64" s="5" t="n"/>
      <c r="I64" s="5" t="n"/>
      <c r="J64" s="5" t="n"/>
    </row>
    <row r="65">
      <c r="A65" s="20" t="n"/>
      <c r="B65" s="5" t="n"/>
      <c r="C65" s="5" t="n"/>
      <c r="D65" s="5" t="n"/>
      <c r="E65" s="5" t="n"/>
      <c r="F65" s="21" t="n"/>
      <c r="G65" s="21" t="n"/>
      <c r="H65" s="5" t="n"/>
      <c r="I65" s="5" t="n"/>
      <c r="J65" s="5" t="n"/>
    </row>
    <row r="66">
      <c r="A66" s="20" t="n"/>
      <c r="B66" s="5" t="n"/>
      <c r="C66" s="5" t="n"/>
      <c r="D66" s="5" t="n"/>
      <c r="E66" s="5" t="n"/>
      <c r="F66" s="21" t="n"/>
      <c r="G66" s="21" t="n"/>
      <c r="H66" s="5" t="n"/>
      <c r="I66" s="5" t="n"/>
      <c r="J66" s="5" t="n"/>
    </row>
    <row r="67">
      <c r="A67" s="20" t="n"/>
      <c r="B67" s="5" t="n"/>
      <c r="C67" s="5" t="n"/>
      <c r="D67" s="5" t="n"/>
      <c r="E67" s="5" t="n"/>
      <c r="F67" s="21" t="n"/>
      <c r="G67" s="21" t="n"/>
      <c r="H67" s="5" t="n"/>
      <c r="I67" s="5" t="n"/>
      <c r="J67" s="5" t="n"/>
    </row>
    <row r="68">
      <c r="A68" s="20" t="n"/>
      <c r="B68" s="5" t="n"/>
      <c r="C68" s="5" t="n"/>
      <c r="D68" s="5" t="n"/>
      <c r="E68" s="5" t="n"/>
      <c r="F68" s="21" t="n"/>
      <c r="G68" s="21" t="n"/>
      <c r="H68" s="5" t="n"/>
      <c r="I68" s="5" t="n"/>
      <c r="J68" s="5" t="n"/>
    </row>
    <row r="69">
      <c r="A69" s="20" t="n"/>
      <c r="B69" s="5" t="n"/>
      <c r="C69" s="5" t="n"/>
      <c r="D69" s="5" t="n"/>
      <c r="E69" s="5" t="n"/>
      <c r="F69" s="21" t="n"/>
      <c r="G69" s="21" t="n"/>
      <c r="H69" s="5" t="n"/>
      <c r="I69" s="5" t="n"/>
      <c r="J69" s="5" t="n"/>
    </row>
    <row r="70">
      <c r="A70" s="20" t="n"/>
      <c r="B70" s="5" t="n"/>
      <c r="C70" s="5" t="n"/>
      <c r="D70" s="5" t="n"/>
      <c r="E70" s="5" t="n"/>
      <c r="F70" s="21" t="n"/>
      <c r="G70" s="21" t="n"/>
      <c r="H70" s="5" t="n"/>
      <c r="I70" s="5" t="n"/>
      <c r="J70" s="5" t="n"/>
    </row>
    <row r="71">
      <c r="A71" s="20" t="n"/>
      <c r="B71" s="5" t="n"/>
      <c r="C71" s="5" t="n"/>
      <c r="D71" s="5" t="n"/>
      <c r="E71" s="5" t="n"/>
      <c r="F71" s="21" t="n"/>
      <c r="G71" s="21" t="n"/>
      <c r="H71" s="5" t="n"/>
      <c r="I71" s="5" t="n"/>
      <c r="J71" s="5" t="n"/>
    </row>
    <row r="72">
      <c r="A72" s="20" t="n"/>
      <c r="B72" s="5" t="n"/>
      <c r="C72" s="5" t="n"/>
      <c r="D72" s="5" t="n"/>
      <c r="E72" s="5" t="n"/>
      <c r="F72" s="21" t="n"/>
      <c r="G72" s="21" t="n"/>
      <c r="H72" s="5" t="n"/>
      <c r="I72" s="5" t="n"/>
      <c r="J72" s="5" t="n"/>
    </row>
    <row r="73">
      <c r="A73" s="20" t="n"/>
      <c r="B73" s="5" t="n"/>
      <c r="C73" s="5" t="n"/>
      <c r="D73" s="5" t="n"/>
      <c r="E73" s="5" t="n"/>
      <c r="F73" s="21" t="n"/>
      <c r="G73" s="21" t="n"/>
      <c r="H73" s="5" t="n"/>
      <c r="I73" s="5" t="n"/>
      <c r="J73" s="5" t="n"/>
    </row>
    <row r="74">
      <c r="A74" s="20" t="n"/>
      <c r="B74" s="5" t="n"/>
      <c r="C74" s="5" t="n"/>
      <c r="D74" s="5" t="n"/>
      <c r="E74" s="5" t="n"/>
      <c r="F74" s="21" t="n"/>
      <c r="G74" s="21" t="n"/>
      <c r="H74" s="5" t="n"/>
      <c r="I74" s="5" t="n"/>
      <c r="J74" s="5" t="n"/>
    </row>
    <row r="75">
      <c r="A75" s="20" t="n"/>
      <c r="B75" s="5" t="n"/>
      <c r="C75" s="5" t="n"/>
      <c r="D75" s="5" t="n"/>
      <c r="E75" s="5" t="n"/>
      <c r="F75" s="21" t="n"/>
      <c r="G75" s="21" t="n"/>
      <c r="H75" s="5" t="n"/>
      <c r="I75" s="5" t="n"/>
      <c r="J75" s="5" t="n"/>
    </row>
    <row r="76">
      <c r="A76" s="20" t="n"/>
      <c r="B76" s="5" t="n"/>
      <c r="C76" s="5" t="n"/>
      <c r="D76" s="5" t="n"/>
      <c r="E76" s="5" t="n"/>
      <c r="F76" s="21" t="n"/>
      <c r="G76" s="21" t="n"/>
      <c r="H76" s="5" t="n"/>
      <c r="I76" s="5" t="n"/>
      <c r="J76" s="5" t="n"/>
    </row>
    <row r="77">
      <c r="A77" s="20" t="n"/>
      <c r="B77" s="5" t="n"/>
      <c r="C77" s="5" t="n"/>
      <c r="D77" s="5" t="n"/>
      <c r="E77" s="5" t="n"/>
      <c r="F77" s="21" t="n"/>
      <c r="G77" s="21" t="n"/>
      <c r="H77" s="5" t="n"/>
      <c r="I77" s="5" t="n"/>
      <c r="J77" s="5" t="n"/>
    </row>
    <row r="78">
      <c r="A78" s="20" t="n"/>
      <c r="B78" s="5" t="n"/>
      <c r="C78" s="5" t="n"/>
      <c r="D78" s="5" t="n"/>
      <c r="E78" s="5" t="n"/>
      <c r="F78" s="21" t="n"/>
      <c r="G78" s="21" t="n"/>
      <c r="H78" s="5" t="n"/>
      <c r="I78" s="5" t="n"/>
      <c r="J78" s="5" t="n"/>
    </row>
    <row r="79">
      <c r="A79" s="20" t="n"/>
      <c r="B79" s="5" t="n"/>
      <c r="C79" s="5" t="n"/>
      <c r="D79" s="5" t="n"/>
      <c r="E79" s="5" t="n"/>
      <c r="F79" s="21" t="n"/>
      <c r="G79" s="21" t="n"/>
      <c r="H79" s="5" t="n"/>
      <c r="I79" s="5" t="n"/>
      <c r="J79" s="5" t="n"/>
    </row>
    <row r="80">
      <c r="A80" s="20" t="n"/>
      <c r="B80" s="5" t="n"/>
      <c r="C80" s="5" t="n"/>
      <c r="D80" s="5" t="n"/>
      <c r="E80" s="5" t="n"/>
      <c r="F80" s="21" t="n"/>
      <c r="G80" s="21" t="n"/>
      <c r="H80" s="5" t="n"/>
      <c r="I80" s="5" t="n"/>
      <c r="J80" s="5" t="n"/>
    </row>
    <row r="81">
      <c r="A81" s="20" t="n"/>
      <c r="B81" s="5" t="n"/>
      <c r="C81" s="5" t="n"/>
      <c r="D81" s="5" t="n"/>
      <c r="E81" s="5" t="n"/>
      <c r="F81" s="21" t="n"/>
      <c r="G81" s="21" t="n"/>
      <c r="H81" s="5" t="n"/>
      <c r="I81" s="5" t="n"/>
      <c r="J81" s="5" t="n"/>
    </row>
    <row r="82">
      <c r="A82" s="20" t="n"/>
      <c r="B82" s="5" t="n"/>
      <c r="C82" s="5" t="n"/>
      <c r="D82" s="5" t="n"/>
      <c r="E82" s="5" t="n"/>
      <c r="F82" s="21" t="n"/>
      <c r="G82" s="21" t="n"/>
      <c r="H82" s="5" t="n"/>
      <c r="I82" s="5" t="n"/>
      <c r="J82" s="5" t="n"/>
    </row>
    <row r="83">
      <c r="A83" s="20" t="n"/>
      <c r="B83" s="5" t="n"/>
      <c r="C83" s="5" t="n"/>
      <c r="D83" s="5" t="n"/>
      <c r="E83" s="5" t="n"/>
      <c r="F83" s="21" t="n"/>
      <c r="G83" s="21" t="n"/>
      <c r="H83" s="5" t="n"/>
      <c r="I83" s="5" t="n"/>
      <c r="J83" s="5" t="n"/>
    </row>
    <row r="84">
      <c r="A84" s="20" t="n"/>
      <c r="B84" s="5" t="n"/>
      <c r="C84" s="5" t="n"/>
      <c r="D84" s="5" t="n"/>
      <c r="E84" s="5" t="n"/>
      <c r="F84" s="21" t="n"/>
      <c r="G84" s="21" t="n"/>
      <c r="H84" s="5" t="n"/>
      <c r="I84" s="5" t="n"/>
      <c r="J84" s="5" t="n"/>
    </row>
    <row r="85">
      <c r="A85" s="20" t="n"/>
      <c r="B85" s="5" t="n"/>
      <c r="C85" s="5" t="n"/>
      <c r="D85" s="5" t="n"/>
      <c r="E85" s="5" t="n"/>
      <c r="F85" s="21" t="n"/>
      <c r="G85" s="21" t="n"/>
      <c r="H85" s="5" t="n"/>
      <c r="I85" s="5" t="n"/>
      <c r="J85" s="5" t="n"/>
    </row>
    <row r="86">
      <c r="A86" s="20" t="n"/>
      <c r="B86" s="5" t="n"/>
      <c r="C86" s="5" t="n"/>
      <c r="D86" s="5" t="n"/>
      <c r="E86" s="5" t="n"/>
      <c r="F86" s="21" t="n"/>
      <c r="G86" s="21" t="n"/>
      <c r="H86" s="5" t="n"/>
      <c r="I86" s="5" t="n"/>
      <c r="J86" s="5" t="n"/>
    </row>
    <row r="87">
      <c r="A87" s="20" t="n"/>
      <c r="B87" s="5" t="n"/>
      <c r="C87" s="5" t="n"/>
      <c r="D87" s="5" t="n"/>
      <c r="E87" s="5" t="n"/>
      <c r="F87" s="21" t="n"/>
      <c r="G87" s="21" t="n"/>
      <c r="H87" s="5" t="n"/>
      <c r="I87" s="5" t="n"/>
      <c r="J87" s="5" t="n"/>
    </row>
    <row r="88">
      <c r="A88" s="20" t="n"/>
      <c r="B88" s="5" t="n"/>
      <c r="C88" s="5" t="n"/>
      <c r="D88" s="5" t="n"/>
      <c r="E88" s="5" t="n"/>
      <c r="F88" s="21" t="n"/>
      <c r="G88" s="21" t="n"/>
      <c r="H88" s="5" t="n"/>
      <c r="I88" s="5" t="n"/>
      <c r="J88" s="5" t="n"/>
    </row>
    <row r="89">
      <c r="A89" s="20" t="n"/>
      <c r="B89" s="5" t="n"/>
      <c r="C89" s="5" t="n"/>
      <c r="D89" s="5" t="n"/>
      <c r="E89" s="5" t="n"/>
      <c r="F89" s="21" t="n"/>
      <c r="G89" s="21" t="n"/>
      <c r="H89" s="5" t="n"/>
      <c r="I89" s="5" t="n"/>
      <c r="J89" s="5" t="n"/>
    </row>
    <row r="90">
      <c r="A90" s="20" t="n"/>
      <c r="B90" s="5" t="n"/>
      <c r="C90" s="5" t="n"/>
      <c r="D90" s="5" t="n"/>
      <c r="E90" s="5" t="n"/>
      <c r="F90" s="21" t="n"/>
      <c r="G90" s="21" t="n"/>
      <c r="H90" s="5" t="n"/>
      <c r="I90" s="5" t="n"/>
      <c r="J90" s="5" t="n"/>
    </row>
    <row r="91">
      <c r="A91" s="20" t="n"/>
      <c r="B91" s="5" t="n"/>
      <c r="C91" s="5" t="n"/>
      <c r="D91" s="5" t="n"/>
      <c r="E91" s="5" t="n"/>
      <c r="F91" s="21" t="n"/>
      <c r="G91" s="21" t="n"/>
      <c r="H91" s="5" t="n"/>
      <c r="I91" s="5" t="n"/>
      <c r="J91" s="5" t="n"/>
    </row>
    <row r="92">
      <c r="A92" s="20" t="n"/>
      <c r="B92" s="5" t="n"/>
      <c r="C92" s="5" t="n"/>
      <c r="D92" s="5" t="n"/>
      <c r="E92" s="5" t="n"/>
      <c r="F92" s="21" t="n"/>
      <c r="G92" s="21" t="n"/>
      <c r="H92" s="5" t="n"/>
      <c r="I92" s="5" t="n"/>
      <c r="J92" s="5" t="n"/>
    </row>
    <row r="93">
      <c r="A93" s="20" t="n"/>
      <c r="B93" s="5" t="n"/>
      <c r="C93" s="5" t="n"/>
      <c r="D93" s="5" t="n"/>
      <c r="E93" s="5" t="n"/>
      <c r="F93" s="21" t="n"/>
      <c r="G93" s="21" t="n"/>
      <c r="H93" s="5" t="n"/>
      <c r="I93" s="5" t="n"/>
      <c r="J93" s="5" t="n"/>
    </row>
    <row r="94">
      <c r="A94" s="20" t="n"/>
      <c r="B94" s="5" t="n"/>
      <c r="C94" s="5" t="n"/>
      <c r="D94" s="5" t="n"/>
      <c r="E94" s="5" t="n"/>
      <c r="F94" s="21" t="n"/>
      <c r="G94" s="21" t="n"/>
      <c r="H94" s="5" t="n"/>
      <c r="I94" s="5" t="n"/>
      <c r="J94" s="5" t="n"/>
    </row>
    <row r="95">
      <c r="A95" s="20" t="n"/>
      <c r="B95" s="5" t="n"/>
      <c r="C95" s="5" t="n"/>
      <c r="D95" s="5" t="n"/>
      <c r="E95" s="5" t="n"/>
      <c r="F95" s="21" t="n"/>
      <c r="G95" s="21" t="n"/>
      <c r="H95" s="5" t="n"/>
      <c r="I95" s="5" t="n"/>
      <c r="J95" s="5" t="n"/>
    </row>
    <row r="96">
      <c r="A96" s="20" t="n"/>
      <c r="B96" s="5" t="n"/>
      <c r="C96" s="5" t="n"/>
      <c r="D96" s="5" t="n"/>
      <c r="E96" s="5" t="n"/>
      <c r="F96" s="21" t="n"/>
      <c r="G96" s="21" t="n"/>
      <c r="H96" s="5" t="n"/>
      <c r="I96" s="5" t="n"/>
      <c r="J96" s="5" t="n"/>
    </row>
    <row r="97">
      <c r="A97" s="20" t="n"/>
      <c r="B97" s="5" t="n"/>
      <c r="C97" s="5" t="n"/>
      <c r="D97" s="5" t="n"/>
      <c r="E97" s="5" t="n"/>
      <c r="F97" s="21" t="n"/>
      <c r="G97" s="21" t="n"/>
      <c r="H97" s="5" t="n"/>
      <c r="I97" s="5" t="n"/>
      <c r="J97" s="5" t="n"/>
    </row>
    <row r="98">
      <c r="A98" s="20" t="n"/>
      <c r="B98" s="5" t="n"/>
      <c r="C98" s="5" t="n"/>
      <c r="D98" s="5" t="n"/>
      <c r="E98" s="5" t="n"/>
      <c r="F98" s="21" t="n"/>
      <c r="G98" s="21" t="n"/>
      <c r="H98" s="5" t="n"/>
      <c r="I98" s="5" t="n"/>
      <c r="J98" s="5" t="n"/>
    </row>
    <row r="99">
      <c r="A99" s="20" t="n"/>
      <c r="B99" s="5" t="n"/>
      <c r="C99" s="5" t="n"/>
      <c r="D99" s="5" t="n"/>
      <c r="E99" s="5" t="n"/>
      <c r="F99" s="21" t="n"/>
      <c r="G99" s="21" t="n"/>
      <c r="H99" s="5" t="n"/>
      <c r="I99" s="5" t="n"/>
      <c r="J99" s="5" t="n"/>
    </row>
    <row r="100">
      <c r="A100" s="20" t="n"/>
      <c r="B100" s="5" t="n"/>
      <c r="C100" s="5" t="n"/>
      <c r="D100" s="5" t="n"/>
      <c r="E100" s="5" t="n"/>
      <c r="F100" s="21" t="n"/>
      <c r="G100" s="21" t="n"/>
      <c r="H100" s="5" t="n"/>
      <c r="I100" s="5" t="n"/>
      <c r="J100" s="5" t="n"/>
    </row>
    <row r="101">
      <c r="A101" s="20" t="n"/>
      <c r="B101" s="5" t="n"/>
      <c r="C101" s="5" t="n"/>
      <c r="D101" s="5" t="n"/>
      <c r="E101" s="5" t="n"/>
      <c r="F101" s="21" t="n"/>
      <c r="G101" s="21" t="n"/>
      <c r="H101" s="5" t="n"/>
      <c r="I101" s="5" t="n"/>
      <c r="J101" s="5" t="n"/>
    </row>
    <row r="102">
      <c r="A102" s="20" t="n"/>
      <c r="B102" s="5" t="n"/>
      <c r="C102" s="5" t="n"/>
      <c r="D102" s="5" t="n"/>
      <c r="E102" s="5" t="n"/>
      <c r="F102" s="21" t="n"/>
      <c r="G102" s="21" t="n"/>
      <c r="H102" s="5" t="n"/>
      <c r="I102" s="5" t="n"/>
      <c r="J102" s="5" t="n"/>
    </row>
    <row r="103">
      <c r="A103" s="20" t="n"/>
      <c r="B103" s="5" t="n"/>
      <c r="C103" s="5" t="n"/>
      <c r="D103" s="5" t="n"/>
      <c r="E103" s="5" t="n"/>
      <c r="F103" s="21" t="n"/>
      <c r="G103" s="21" t="n"/>
      <c r="H103" s="5" t="n"/>
      <c r="I103" s="5" t="n"/>
      <c r="J103" s="5" t="n"/>
    </row>
  </sheetData>
  <mergeCells count="2">
    <mergeCell ref="A1:J1"/>
    <mergeCell ref="A2:J2"/>
  </mergeCells>
  <dataValidations count="2">
    <dataValidation sqref="I5:I1000" showDropDown="0" showInputMessage="0" showErrorMessage="0" allowBlank="1" prompt="Mark Yes when reconciled to bank statement" type="list">
      <formula1>"Yes,No"</formula1>
    </dataValidation>
    <dataValidation sqref="H5:H1000" showDropDown="0" showInputMessage="0" showErrorMessage="0" allowBlank="1" type="list">
      <formula1>"General,Building,Missions,Benevolence,Youth,Other"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65100"/>
    <outlinePr summaryBelow="1" summaryRight="1"/>
    <pageSetUpPr/>
  </sheetPr>
  <dimension ref="A1:H5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5" customWidth="1" min="2" max="2"/>
    <col width="16" customWidth="1" min="3" max="3"/>
    <col width="16" customWidth="1" min="4" max="4"/>
    <col width="16" customWidth="1" min="5" max="5"/>
    <col width="13" customWidth="1" min="6" max="6"/>
    <col width="14" customWidth="1" min="7" max="7"/>
    <col width="14" customWidth="1" min="8" max="8"/>
  </cols>
  <sheetData>
    <row r="1" ht="30" customHeight="1">
      <c r="A1" s="11" t="inlineStr">
        <is>
          <t>Budget vs. Actual</t>
        </is>
      </c>
    </row>
    <row r="2">
      <c r="A2" s="2" t="inlineStr">
        <is>
          <t>Enter annual budget amounts in Column C. Actual amounts pull from the Transactions tab via SUMIF.</t>
        </is>
      </c>
    </row>
    <row r="4">
      <c r="A4" s="12" t="inlineStr">
        <is>
          <t>Account #</t>
        </is>
      </c>
      <c r="B4" s="12" t="inlineStr">
        <is>
          <t>Account Name</t>
        </is>
      </c>
      <c r="C4" s="12" t="inlineStr">
        <is>
          <t>Annual Budget</t>
        </is>
      </c>
      <c r="D4" s="12" t="inlineStr">
        <is>
          <t>YTD Actual</t>
        </is>
      </c>
      <c r="E4" s="12" t="inlineStr">
        <is>
          <t>Variance ($)</t>
        </is>
      </c>
      <c r="F4" s="12" t="inlineStr">
        <is>
          <t>% of Budget</t>
        </is>
      </c>
      <c r="G4" s="12" t="inlineStr">
        <is>
          <t>Monthly Avg</t>
        </is>
      </c>
      <c r="H4" s="12" t="inlineStr">
        <is>
          <t>Status</t>
        </is>
      </c>
    </row>
    <row r="5">
      <c r="A5" s="24" t="inlineStr">
        <is>
          <t>INCOME</t>
        </is>
      </c>
    </row>
    <row r="6">
      <c r="A6" s="18" t="inlineStr">
        <is>
          <t>4000</t>
        </is>
      </c>
      <c r="B6" s="18" t="inlineStr">
        <is>
          <t>Tithes &amp; General Offerings</t>
        </is>
      </c>
      <c r="C6" s="21" t="n">
        <v>180000</v>
      </c>
      <c r="D6" s="25">
        <f>SUMIFS(Transactions!F:F,Transactions!D:D,A6)</f>
        <v/>
      </c>
      <c r="E6" s="25">
        <f>D6-C6</f>
        <v/>
      </c>
      <c r="F6" s="26">
        <f>IF(C6=0,"",D6/C6)</f>
        <v/>
      </c>
      <c r="G6" s="25">
        <f>IF(D6=0,"",D6/MONTH(TODAY()))</f>
        <v/>
      </c>
      <c r="H6" s="27">
        <f>IF(C6=0,"",IF(F6&gt;=MONTH(TODAY())/12,"On Track","Behind"))</f>
        <v/>
      </c>
    </row>
    <row r="7">
      <c r="A7" s="18" t="inlineStr">
        <is>
          <t>4010</t>
        </is>
      </c>
      <c r="B7" s="18" t="inlineStr">
        <is>
          <t>Designated — Building Fund</t>
        </is>
      </c>
      <c r="C7" s="21" t="n">
        <v>36000</v>
      </c>
      <c r="D7" s="25">
        <f>SUMIFS(Transactions!F:F,Transactions!D:D,A7)</f>
        <v/>
      </c>
      <c r="E7" s="25">
        <f>D7-C7</f>
        <v/>
      </c>
      <c r="F7" s="26">
        <f>IF(C7=0,"",D7/C7)</f>
        <v/>
      </c>
      <c r="G7" s="25">
        <f>IF(D7=0,"",D7/MONTH(TODAY()))</f>
        <v/>
      </c>
      <c r="H7" s="27">
        <f>IF(C7=0,"",IF(F7&gt;=MONTH(TODAY())/12,"On Track","Behind"))</f>
        <v/>
      </c>
    </row>
    <row r="8">
      <c r="A8" s="18" t="inlineStr">
        <is>
          <t>4020</t>
        </is>
      </c>
      <c r="B8" s="18" t="inlineStr">
        <is>
          <t>Designated — Missions</t>
        </is>
      </c>
      <c r="C8" s="21" t="n">
        <v>24000</v>
      </c>
      <c r="D8" s="25">
        <f>SUMIFS(Transactions!F:F,Transactions!D:D,A8)</f>
        <v/>
      </c>
      <c r="E8" s="25">
        <f>D8-C8</f>
        <v/>
      </c>
      <c r="F8" s="26">
        <f>IF(C8=0,"",D8/C8)</f>
        <v/>
      </c>
      <c r="G8" s="25">
        <f>IF(D8=0,"",D8/MONTH(TODAY()))</f>
        <v/>
      </c>
      <c r="H8" s="27">
        <f>IF(C8=0,"",IF(F8&gt;=MONTH(TODAY())/12,"On Track","Behind"))</f>
        <v/>
      </c>
    </row>
    <row r="9">
      <c r="A9" s="18" t="inlineStr">
        <is>
          <t>4030</t>
        </is>
      </c>
      <c r="B9" s="18" t="inlineStr">
        <is>
          <t>Designated — Benevolence</t>
        </is>
      </c>
      <c r="C9" s="21" t="n">
        <v>6000</v>
      </c>
      <c r="D9" s="25">
        <f>SUMIFS(Transactions!F:F,Transactions!D:D,A9)</f>
        <v/>
      </c>
      <c r="E9" s="25">
        <f>D9-C9</f>
        <v/>
      </c>
      <c r="F9" s="26">
        <f>IF(C9=0,"",D9/C9)</f>
        <v/>
      </c>
      <c r="G9" s="25">
        <f>IF(D9=0,"",D9/MONTH(TODAY()))</f>
        <v/>
      </c>
      <c r="H9" s="27">
        <f>IF(C9=0,"",IF(F9&gt;=MONTH(TODAY())/12,"On Track","Behind"))</f>
        <v/>
      </c>
    </row>
    <row r="10">
      <c r="A10" s="18" t="inlineStr">
        <is>
          <t>4040</t>
        </is>
      </c>
      <c r="B10" s="18" t="inlineStr">
        <is>
          <t>Special Events Income</t>
        </is>
      </c>
      <c r="C10" s="21" t="n">
        <v>3000</v>
      </c>
      <c r="D10" s="25">
        <f>SUMIFS(Transactions!F:F,Transactions!D:D,A10)</f>
        <v/>
      </c>
      <c r="E10" s="25">
        <f>D10-C10</f>
        <v/>
      </c>
      <c r="F10" s="26">
        <f>IF(C10=0,"",D10/C10)</f>
        <v/>
      </c>
      <c r="G10" s="25">
        <f>IF(D10=0,"",D10/MONTH(TODAY()))</f>
        <v/>
      </c>
      <c r="H10" s="27">
        <f>IF(C10=0,"",IF(F10&gt;=MONTH(TODAY())/12,"On Track","Behind"))</f>
        <v/>
      </c>
    </row>
    <row r="11">
      <c r="A11" s="18" t="inlineStr">
        <is>
          <t>4050</t>
        </is>
      </c>
      <c r="B11" s="18" t="inlineStr">
        <is>
          <t>Facility Rental Income</t>
        </is>
      </c>
      <c r="C11" s="21" t="n">
        <v>2400</v>
      </c>
      <c r="D11" s="25">
        <f>SUMIFS(Transactions!F:F,Transactions!D:D,A11)</f>
        <v/>
      </c>
      <c r="E11" s="25">
        <f>D11-C11</f>
        <v/>
      </c>
      <c r="F11" s="26">
        <f>IF(C11=0,"",D11/C11)</f>
        <v/>
      </c>
      <c r="G11" s="25">
        <f>IF(D11=0,"",D11/MONTH(TODAY()))</f>
        <v/>
      </c>
      <c r="H11" s="27">
        <f>IF(C11=0,"",IF(F11&gt;=MONTH(TODAY())/12,"On Track","Behind"))</f>
        <v/>
      </c>
    </row>
    <row r="12">
      <c r="A12" s="18" t="inlineStr">
        <is>
          <t>4060</t>
        </is>
      </c>
      <c r="B12" s="18" t="inlineStr">
        <is>
          <t>Interest Income</t>
        </is>
      </c>
      <c r="C12" s="21" t="n">
        <v>120</v>
      </c>
      <c r="D12" s="25">
        <f>SUMIFS(Transactions!F:F,Transactions!D:D,A12)</f>
        <v/>
      </c>
      <c r="E12" s="25">
        <f>D12-C12</f>
        <v/>
      </c>
      <c r="F12" s="26">
        <f>IF(C12=0,"",D12/C12)</f>
        <v/>
      </c>
      <c r="G12" s="25">
        <f>IF(D12=0,"",D12/MONTH(TODAY()))</f>
        <v/>
      </c>
      <c r="H12" s="27">
        <f>IF(C12=0,"",IF(F12&gt;=MONTH(TODAY())/12,"On Track","Behind"))</f>
        <v/>
      </c>
    </row>
    <row r="13">
      <c r="A13" s="18" t="inlineStr">
        <is>
          <t>4090</t>
        </is>
      </c>
      <c r="B13" s="18" t="inlineStr">
        <is>
          <t>Other Income</t>
        </is>
      </c>
      <c r="C13" s="21" t="n">
        <v>500</v>
      </c>
      <c r="D13" s="25">
        <f>SUMIFS(Transactions!F:F,Transactions!D:D,A13)</f>
        <v/>
      </c>
      <c r="E13" s="25">
        <f>D13-C13</f>
        <v/>
      </c>
      <c r="F13" s="26">
        <f>IF(C13=0,"",D13/C13)</f>
        <v/>
      </c>
      <c r="G13" s="25">
        <f>IF(D13=0,"",D13/MONTH(TODAY()))</f>
        <v/>
      </c>
      <c r="H13" s="27">
        <f>IF(C13=0,"",IF(F13&gt;=MONTH(TODAY())/12,"On Track","Behind"))</f>
        <v/>
      </c>
    </row>
    <row r="14">
      <c r="A14" s="28" t="inlineStr"/>
      <c r="B14" s="29" t="inlineStr">
        <is>
          <t>TOTAL INCOME</t>
        </is>
      </c>
      <c r="C14" s="30">
        <f>SUM(C6:C13)</f>
        <v/>
      </c>
      <c r="D14" s="30">
        <f>SUM(D6:D13)</f>
        <v/>
      </c>
      <c r="E14" s="30">
        <f>SUM(E6:E13)</f>
        <v/>
      </c>
      <c r="F14" s="31">
        <f>IF(C14=0,"",D14/C14)</f>
        <v/>
      </c>
      <c r="G14" s="30">
        <f>SUM(G6:G13)</f>
        <v/>
      </c>
      <c r="H14" s="28" t="inlineStr"/>
    </row>
    <row r="16">
      <c r="A16" s="32" t="inlineStr">
        <is>
          <t>EXPENSES</t>
        </is>
      </c>
    </row>
    <row r="17">
      <c r="B17" s="33" t="inlineStr">
        <is>
          <t>— Personnel —</t>
        </is>
      </c>
    </row>
    <row r="18">
      <c r="A18" s="18" t="inlineStr">
        <is>
          <t>5000</t>
        </is>
      </c>
      <c r="B18" s="18" t="inlineStr">
        <is>
          <t>Pastor Salary</t>
        </is>
      </c>
      <c r="C18" s="21" t="n">
        <v>42000</v>
      </c>
      <c r="D18" s="25">
        <f>SUMIFS(Transactions!G:G,Transactions!D:D,A18)</f>
        <v/>
      </c>
      <c r="E18" s="25">
        <f>C18-D18</f>
        <v/>
      </c>
      <c r="F18" s="26">
        <f>IF(C18=0,"",D18/C18)</f>
        <v/>
      </c>
      <c r="G18" s="25">
        <f>IF(D18=0,"",D18/MONTH(TODAY()))</f>
        <v/>
      </c>
      <c r="H18" s="27">
        <f>IF(C18=0,"",IF(F18&lt;=MONTH(TODAY())/12,"On Track","Over Budget"))</f>
        <v/>
      </c>
    </row>
    <row r="19">
      <c r="A19" s="18" t="inlineStr">
        <is>
          <t>5010</t>
        </is>
      </c>
      <c r="B19" s="18" t="inlineStr">
        <is>
          <t>Pastor Housing Allowance</t>
        </is>
      </c>
      <c r="C19" s="21" t="n">
        <v>18000</v>
      </c>
      <c r="D19" s="25">
        <f>SUMIFS(Transactions!G:G,Transactions!D:D,A19)</f>
        <v/>
      </c>
      <c r="E19" s="25">
        <f>C19-D19</f>
        <v/>
      </c>
      <c r="F19" s="26">
        <f>IF(C19=0,"",D19/C19)</f>
        <v/>
      </c>
      <c r="G19" s="25">
        <f>IF(D19=0,"",D19/MONTH(TODAY()))</f>
        <v/>
      </c>
      <c r="H19" s="27">
        <f>IF(C19=0,"",IF(F19&lt;=MONTH(TODAY())/12,"On Track","Over Budget"))</f>
        <v/>
      </c>
    </row>
    <row r="20">
      <c r="A20" s="18" t="inlineStr">
        <is>
          <t>5020</t>
        </is>
      </c>
      <c r="B20" s="18" t="inlineStr">
        <is>
          <t>Staff Salaries</t>
        </is>
      </c>
      <c r="C20" s="21" t="n">
        <v>24000</v>
      </c>
      <c r="D20" s="25">
        <f>SUMIFS(Transactions!G:G,Transactions!D:D,A20)</f>
        <v/>
      </c>
      <c r="E20" s="25">
        <f>C20-D20</f>
        <v/>
      </c>
      <c r="F20" s="26">
        <f>IF(C20=0,"",D20/C20)</f>
        <v/>
      </c>
      <c r="G20" s="25">
        <f>IF(D20=0,"",D20/MONTH(TODAY()))</f>
        <v/>
      </c>
      <c r="H20" s="27">
        <f>IF(C20=0,"",IF(F20&lt;=MONTH(TODAY())/12,"On Track","Over Budget"))</f>
        <v/>
      </c>
    </row>
    <row r="21">
      <c r="A21" s="18" t="inlineStr">
        <is>
          <t>5030</t>
        </is>
      </c>
      <c r="B21" s="18" t="inlineStr">
        <is>
          <t>Payroll Taxes</t>
        </is>
      </c>
      <c r="C21" s="21" t="n">
        <v>6400</v>
      </c>
      <c r="D21" s="25">
        <f>SUMIFS(Transactions!G:G,Transactions!D:D,A21)</f>
        <v/>
      </c>
      <c r="E21" s="25">
        <f>C21-D21</f>
        <v/>
      </c>
      <c r="F21" s="26">
        <f>IF(C21=0,"",D21/C21)</f>
        <v/>
      </c>
      <c r="G21" s="25">
        <f>IF(D21=0,"",D21/MONTH(TODAY()))</f>
        <v/>
      </c>
      <c r="H21" s="27">
        <f>IF(C21=0,"",IF(F21&lt;=MONTH(TODAY())/12,"On Track","Over Budget"))</f>
        <v/>
      </c>
    </row>
    <row r="22">
      <c r="A22" s="18" t="inlineStr">
        <is>
          <t>5040</t>
        </is>
      </c>
      <c r="B22" s="18" t="inlineStr">
        <is>
          <t>Health Insurance</t>
        </is>
      </c>
      <c r="C22" s="21" t="n">
        <v>7200</v>
      </c>
      <c r="D22" s="25">
        <f>SUMIFS(Transactions!G:G,Transactions!D:D,A22)</f>
        <v/>
      </c>
      <c r="E22" s="25">
        <f>C22-D22</f>
        <v/>
      </c>
      <c r="F22" s="26">
        <f>IF(C22=0,"",D22/C22)</f>
        <v/>
      </c>
      <c r="G22" s="25">
        <f>IF(D22=0,"",D22/MONTH(TODAY()))</f>
        <v/>
      </c>
      <c r="H22" s="27">
        <f>IF(C22=0,"",IF(F22&lt;=MONTH(TODAY())/12,"On Track","Over Budget"))</f>
        <v/>
      </c>
    </row>
    <row r="23">
      <c r="A23" s="18" t="inlineStr">
        <is>
          <t>5050</t>
        </is>
      </c>
      <c r="B23" s="18" t="inlineStr">
        <is>
          <t>Retirement Contributions</t>
        </is>
      </c>
      <c r="C23" s="21" t="n">
        <v>3000</v>
      </c>
      <c r="D23" s="25">
        <f>SUMIFS(Transactions!G:G,Transactions!D:D,A23)</f>
        <v/>
      </c>
      <c r="E23" s="25">
        <f>C23-D23</f>
        <v/>
      </c>
      <c r="F23" s="26">
        <f>IF(C23=0,"",D23/C23)</f>
        <v/>
      </c>
      <c r="G23" s="25">
        <f>IF(D23=0,"",D23/MONTH(TODAY()))</f>
        <v/>
      </c>
      <c r="H23" s="27">
        <f>IF(C23=0,"",IF(F23&lt;=MONTH(TODAY())/12,"On Track","Over Budget"))</f>
        <v/>
      </c>
    </row>
    <row r="24">
      <c r="B24" s="33" t="inlineStr">
        <is>
          <t>— Facility —</t>
        </is>
      </c>
    </row>
    <row r="25">
      <c r="A25" s="18" t="inlineStr">
        <is>
          <t>5100</t>
        </is>
      </c>
      <c r="B25" s="18" t="inlineStr">
        <is>
          <t>Mortgage / Rent</t>
        </is>
      </c>
      <c r="C25" s="21" t="n">
        <v>24000</v>
      </c>
      <c r="D25" s="25">
        <f>SUMIFS(Transactions!G:G,Transactions!D:D,A25)</f>
        <v/>
      </c>
      <c r="E25" s="25">
        <f>C25-D25</f>
        <v/>
      </c>
      <c r="F25" s="26">
        <f>IF(C25=0,"",D25/C25)</f>
        <v/>
      </c>
      <c r="G25" s="25">
        <f>IF(D25=0,"",D25/MONTH(TODAY()))</f>
        <v/>
      </c>
      <c r="H25" s="27">
        <f>IF(C25=0,"",IF(F25&lt;=MONTH(TODAY())/12,"On Track","Over Budget"))</f>
        <v/>
      </c>
    </row>
    <row r="26">
      <c r="A26" s="18" t="inlineStr">
        <is>
          <t>5110</t>
        </is>
      </c>
      <c r="B26" s="18" t="inlineStr">
        <is>
          <t>Utilities — Electric</t>
        </is>
      </c>
      <c r="C26" s="21" t="n">
        <v>4200</v>
      </c>
      <c r="D26" s="25">
        <f>SUMIFS(Transactions!G:G,Transactions!D:D,A26)</f>
        <v/>
      </c>
      <c r="E26" s="25">
        <f>C26-D26</f>
        <v/>
      </c>
      <c r="F26" s="26">
        <f>IF(C26=0,"",D26/C26)</f>
        <v/>
      </c>
      <c r="G26" s="25">
        <f>IF(D26=0,"",D26/MONTH(TODAY()))</f>
        <v/>
      </c>
      <c r="H26" s="27">
        <f>IF(C26=0,"",IF(F26&lt;=MONTH(TODAY())/12,"On Track","Over Budget"))</f>
        <v/>
      </c>
    </row>
    <row r="27">
      <c r="A27" s="18" t="inlineStr">
        <is>
          <t>5120</t>
        </is>
      </c>
      <c r="B27" s="18" t="inlineStr">
        <is>
          <t>Utilities — Gas / Heat</t>
        </is>
      </c>
      <c r="C27" s="21" t="n">
        <v>2400</v>
      </c>
      <c r="D27" s="25">
        <f>SUMIFS(Transactions!G:G,Transactions!D:D,A27)</f>
        <v/>
      </c>
      <c r="E27" s="25">
        <f>C27-D27</f>
        <v/>
      </c>
      <c r="F27" s="26">
        <f>IF(C27=0,"",D27/C27)</f>
        <v/>
      </c>
      <c r="G27" s="25">
        <f>IF(D27=0,"",D27/MONTH(TODAY()))</f>
        <v/>
      </c>
      <c r="H27" s="27">
        <f>IF(C27=0,"",IF(F27&lt;=MONTH(TODAY())/12,"On Track","Over Budget"))</f>
        <v/>
      </c>
    </row>
    <row r="28">
      <c r="A28" s="18" t="inlineStr">
        <is>
          <t>5130</t>
        </is>
      </c>
      <c r="B28" s="18" t="inlineStr">
        <is>
          <t>Utilities — Water / Sewer</t>
        </is>
      </c>
      <c r="C28" s="21" t="n">
        <v>1200</v>
      </c>
      <c r="D28" s="25">
        <f>SUMIFS(Transactions!G:G,Transactions!D:D,A28)</f>
        <v/>
      </c>
      <c r="E28" s="25">
        <f>C28-D28</f>
        <v/>
      </c>
      <c r="F28" s="26">
        <f>IF(C28=0,"",D28/C28)</f>
        <v/>
      </c>
      <c r="G28" s="25">
        <f>IF(D28=0,"",D28/MONTH(TODAY()))</f>
        <v/>
      </c>
      <c r="H28" s="27">
        <f>IF(C28=0,"",IF(F28&lt;=MONTH(TODAY())/12,"On Track","Over Budget"))</f>
        <v/>
      </c>
    </row>
    <row r="29">
      <c r="A29" s="18" t="inlineStr">
        <is>
          <t>5140</t>
        </is>
      </c>
      <c r="B29" s="18" t="inlineStr">
        <is>
          <t>Utilities — Phone / Internet</t>
        </is>
      </c>
      <c r="C29" s="21" t="n">
        <v>1800</v>
      </c>
      <c r="D29" s="25">
        <f>SUMIFS(Transactions!G:G,Transactions!D:D,A29)</f>
        <v/>
      </c>
      <c r="E29" s="25">
        <f>C29-D29</f>
        <v/>
      </c>
      <c r="F29" s="26">
        <f>IF(C29=0,"",D29/C29)</f>
        <v/>
      </c>
      <c r="G29" s="25">
        <f>IF(D29=0,"",D29/MONTH(TODAY()))</f>
        <v/>
      </c>
      <c r="H29" s="27">
        <f>IF(C29=0,"",IF(F29&lt;=MONTH(TODAY())/12,"On Track","Over Budget"))</f>
        <v/>
      </c>
    </row>
    <row r="30">
      <c r="A30" s="18" t="inlineStr">
        <is>
          <t>5150</t>
        </is>
      </c>
      <c r="B30" s="18" t="inlineStr">
        <is>
          <t>Property Insurance</t>
        </is>
      </c>
      <c r="C30" s="21" t="n">
        <v>3600</v>
      </c>
      <c r="D30" s="25">
        <f>SUMIFS(Transactions!G:G,Transactions!D:D,A30)</f>
        <v/>
      </c>
      <c r="E30" s="25">
        <f>C30-D30</f>
        <v/>
      </c>
      <c r="F30" s="26">
        <f>IF(C30=0,"",D30/C30)</f>
        <v/>
      </c>
      <c r="G30" s="25">
        <f>IF(D30=0,"",D30/MONTH(TODAY()))</f>
        <v/>
      </c>
      <c r="H30" s="27">
        <f>IF(C30=0,"",IF(F30&lt;=MONTH(TODAY())/12,"On Track","Over Budget"))</f>
        <v/>
      </c>
    </row>
    <row r="31">
      <c r="A31" s="18" t="inlineStr">
        <is>
          <t>5160</t>
        </is>
      </c>
      <c r="B31" s="18" t="inlineStr">
        <is>
          <t>Maintenance &amp; Repairs</t>
        </is>
      </c>
      <c r="C31" s="21" t="n">
        <v>3000</v>
      </c>
      <c r="D31" s="25">
        <f>SUMIFS(Transactions!G:G,Transactions!D:D,A31)</f>
        <v/>
      </c>
      <c r="E31" s="25">
        <f>C31-D31</f>
        <v/>
      </c>
      <c r="F31" s="26">
        <f>IF(C31=0,"",D31/C31)</f>
        <v/>
      </c>
      <c r="G31" s="25">
        <f>IF(D31=0,"",D31/MONTH(TODAY()))</f>
        <v/>
      </c>
      <c r="H31" s="27">
        <f>IF(C31=0,"",IF(F31&lt;=MONTH(TODAY())/12,"On Track","Over Budget"))</f>
        <v/>
      </c>
    </row>
    <row r="32">
      <c r="A32" s="18" t="inlineStr">
        <is>
          <t>5170</t>
        </is>
      </c>
      <c r="B32" s="18" t="inlineStr">
        <is>
          <t>Janitorial / Cleaning</t>
        </is>
      </c>
      <c r="C32" s="21" t="n">
        <v>2400</v>
      </c>
      <c r="D32" s="25">
        <f>SUMIFS(Transactions!G:G,Transactions!D:D,A32)</f>
        <v/>
      </c>
      <c r="E32" s="25">
        <f>C32-D32</f>
        <v/>
      </c>
      <c r="F32" s="26">
        <f>IF(C32=0,"",D32/C32)</f>
        <v/>
      </c>
      <c r="G32" s="25">
        <f>IF(D32=0,"",D32/MONTH(TODAY()))</f>
        <v/>
      </c>
      <c r="H32" s="27">
        <f>IF(C32=0,"",IF(F32&lt;=MONTH(TODAY())/12,"On Track","Over Budget"))</f>
        <v/>
      </c>
    </row>
    <row r="33">
      <c r="B33" s="33" t="inlineStr">
        <is>
          <t>— Ministry —</t>
        </is>
      </c>
    </row>
    <row r="34">
      <c r="A34" s="18" t="inlineStr">
        <is>
          <t>5200</t>
        </is>
      </c>
      <c r="B34" s="18" t="inlineStr">
        <is>
          <t>Worship &amp; Music</t>
        </is>
      </c>
      <c r="C34" s="21" t="n">
        <v>2400</v>
      </c>
      <c r="D34" s="25">
        <f>SUMIFS(Transactions!G:G,Transactions!D:D,A34)</f>
        <v/>
      </c>
      <c r="E34" s="25">
        <f>C34-D34</f>
        <v/>
      </c>
      <c r="F34" s="26">
        <f>IF(C34=0,"",D34/C34)</f>
        <v/>
      </c>
      <c r="G34" s="25">
        <f>IF(D34=0,"",D34/MONTH(TODAY()))</f>
        <v/>
      </c>
      <c r="H34" s="27">
        <f>IF(C34=0,"",IF(F34&lt;=MONTH(TODAY())/12,"On Track","Over Budget"))</f>
        <v/>
      </c>
    </row>
    <row r="35">
      <c r="A35" s="18" t="inlineStr">
        <is>
          <t>5210</t>
        </is>
      </c>
      <c r="B35" s="18" t="inlineStr">
        <is>
          <t>Children's Ministry</t>
        </is>
      </c>
      <c r="C35" s="21" t="n">
        <v>1800</v>
      </c>
      <c r="D35" s="25">
        <f>SUMIFS(Transactions!G:G,Transactions!D:D,A35)</f>
        <v/>
      </c>
      <c r="E35" s="25">
        <f>C35-D35</f>
        <v/>
      </c>
      <c r="F35" s="26">
        <f>IF(C35=0,"",D35/C35)</f>
        <v/>
      </c>
      <c r="G35" s="25">
        <f>IF(D35=0,"",D35/MONTH(TODAY()))</f>
        <v/>
      </c>
      <c r="H35" s="27">
        <f>IF(C35=0,"",IF(F35&lt;=MONTH(TODAY())/12,"On Track","Over Budget"))</f>
        <v/>
      </c>
    </row>
    <row r="36">
      <c r="A36" s="18" t="inlineStr">
        <is>
          <t>5220</t>
        </is>
      </c>
      <c r="B36" s="18" t="inlineStr">
        <is>
          <t>Youth Ministry</t>
        </is>
      </c>
      <c r="C36" s="21" t="n">
        <v>1500</v>
      </c>
      <c r="D36" s="25">
        <f>SUMIFS(Transactions!G:G,Transactions!D:D,A36)</f>
        <v/>
      </c>
      <c r="E36" s="25">
        <f>C36-D36</f>
        <v/>
      </c>
      <c r="F36" s="26">
        <f>IF(C36=0,"",D36/C36)</f>
        <v/>
      </c>
      <c r="G36" s="25">
        <f>IF(D36=0,"",D36/MONTH(TODAY()))</f>
        <v/>
      </c>
      <c r="H36" s="27">
        <f>IF(C36=0,"",IF(F36&lt;=MONTH(TODAY())/12,"On Track","Over Budget"))</f>
        <v/>
      </c>
    </row>
    <row r="37">
      <c r="A37" s="18" t="inlineStr">
        <is>
          <t>5230</t>
        </is>
      </c>
      <c r="B37" s="18" t="inlineStr">
        <is>
          <t>Adult Education</t>
        </is>
      </c>
      <c r="C37" s="21" t="n">
        <v>600</v>
      </c>
      <c r="D37" s="25">
        <f>SUMIFS(Transactions!G:G,Transactions!D:D,A37)</f>
        <v/>
      </c>
      <c r="E37" s="25">
        <f>C37-D37</f>
        <v/>
      </c>
      <c r="F37" s="26">
        <f>IF(C37=0,"",D37/C37)</f>
        <v/>
      </c>
      <c r="G37" s="25">
        <f>IF(D37=0,"",D37/MONTH(TODAY()))</f>
        <v/>
      </c>
      <c r="H37" s="27">
        <f>IF(C37=0,"",IF(F37&lt;=MONTH(TODAY())/12,"On Track","Over Budget"))</f>
        <v/>
      </c>
    </row>
    <row r="38">
      <c r="A38" s="18" t="inlineStr">
        <is>
          <t>5240</t>
        </is>
      </c>
      <c r="B38" s="18" t="inlineStr">
        <is>
          <t>VBS / Camps</t>
        </is>
      </c>
      <c r="C38" s="21" t="n">
        <v>2000</v>
      </c>
      <c r="D38" s="25">
        <f>SUMIFS(Transactions!G:G,Transactions!D:D,A38)</f>
        <v/>
      </c>
      <c r="E38" s="25">
        <f>C38-D38</f>
        <v/>
      </c>
      <c r="F38" s="26">
        <f>IF(C38=0,"",D38/C38)</f>
        <v/>
      </c>
      <c r="G38" s="25">
        <f>IF(D38=0,"",D38/MONTH(TODAY()))</f>
        <v/>
      </c>
      <c r="H38" s="27">
        <f>IF(C38=0,"",IF(F38&lt;=MONTH(TODAY())/12,"On Track","Over Budget"))</f>
        <v/>
      </c>
    </row>
    <row r="39">
      <c r="B39" s="33" t="inlineStr">
        <is>
          <t>— Operations —</t>
        </is>
      </c>
    </row>
    <row r="40">
      <c r="A40" s="18" t="inlineStr">
        <is>
          <t>5300</t>
        </is>
      </c>
      <c r="B40" s="18" t="inlineStr">
        <is>
          <t>Office Supplies</t>
        </is>
      </c>
      <c r="C40" s="21" t="n">
        <v>1200</v>
      </c>
      <c r="D40" s="25">
        <f>SUMIFS(Transactions!G:G,Transactions!D:D,A40)</f>
        <v/>
      </c>
      <c r="E40" s="25">
        <f>C40-D40</f>
        <v/>
      </c>
      <c r="F40" s="26">
        <f>IF(C40=0,"",D40/C40)</f>
        <v/>
      </c>
      <c r="G40" s="25">
        <f>IF(D40=0,"",D40/MONTH(TODAY()))</f>
        <v/>
      </c>
      <c r="H40" s="27">
        <f>IF(C40=0,"",IF(F40&lt;=MONTH(TODAY())/12,"On Track","Over Budget"))</f>
        <v/>
      </c>
    </row>
    <row r="41">
      <c r="A41" s="18" t="inlineStr">
        <is>
          <t>5310</t>
        </is>
      </c>
      <c r="B41" s="18" t="inlineStr">
        <is>
          <t>Postage &amp; Shipping</t>
        </is>
      </c>
      <c r="C41" s="21" t="n">
        <v>300</v>
      </c>
      <c r="D41" s="25">
        <f>SUMIFS(Transactions!G:G,Transactions!D:D,A41)</f>
        <v/>
      </c>
      <c r="E41" s="25">
        <f>C41-D41</f>
        <v/>
      </c>
      <c r="F41" s="26">
        <f>IF(C41=0,"",D41/C41)</f>
        <v/>
      </c>
      <c r="G41" s="25">
        <f>IF(D41=0,"",D41/MONTH(TODAY()))</f>
        <v/>
      </c>
      <c r="H41" s="27">
        <f>IF(C41=0,"",IF(F41&lt;=MONTH(TODAY())/12,"On Track","Over Budget"))</f>
        <v/>
      </c>
    </row>
    <row r="42">
      <c r="A42" s="18" t="inlineStr">
        <is>
          <t>5320</t>
        </is>
      </c>
      <c r="B42" s="18" t="inlineStr">
        <is>
          <t>Technology &amp; Software</t>
        </is>
      </c>
      <c r="C42" s="21" t="n">
        <v>1800</v>
      </c>
      <c r="D42" s="25">
        <f>SUMIFS(Transactions!G:G,Transactions!D:D,A42)</f>
        <v/>
      </c>
      <c r="E42" s="25">
        <f>C42-D42</f>
        <v/>
      </c>
      <c r="F42" s="26">
        <f>IF(C42=0,"",D42/C42)</f>
        <v/>
      </c>
      <c r="G42" s="25">
        <f>IF(D42=0,"",D42/MONTH(TODAY()))</f>
        <v/>
      </c>
      <c r="H42" s="27">
        <f>IF(C42=0,"",IF(F42&lt;=MONTH(TODAY())/12,"On Track","Over Budget"))</f>
        <v/>
      </c>
    </row>
    <row r="43">
      <c r="A43" s="18" t="inlineStr">
        <is>
          <t>5330</t>
        </is>
      </c>
      <c r="B43" s="18" t="inlineStr">
        <is>
          <t>Printing &amp; Copies</t>
        </is>
      </c>
      <c r="C43" s="21" t="n">
        <v>600</v>
      </c>
      <c r="D43" s="25">
        <f>SUMIFS(Transactions!G:G,Transactions!D:D,A43)</f>
        <v/>
      </c>
      <c r="E43" s="25">
        <f>C43-D43</f>
        <v/>
      </c>
      <c r="F43" s="26">
        <f>IF(C43=0,"",D43/C43)</f>
        <v/>
      </c>
      <c r="G43" s="25">
        <f>IF(D43=0,"",D43/MONTH(TODAY()))</f>
        <v/>
      </c>
      <c r="H43" s="27">
        <f>IF(C43=0,"",IF(F43&lt;=MONTH(TODAY())/12,"On Track","Over Budget"))</f>
        <v/>
      </c>
    </row>
    <row r="44">
      <c r="A44" s="18" t="inlineStr">
        <is>
          <t>5340</t>
        </is>
      </c>
      <c r="B44" s="18" t="inlineStr">
        <is>
          <t>Bank Fees</t>
        </is>
      </c>
      <c r="C44" s="21" t="n">
        <v>240</v>
      </c>
      <c r="D44" s="25">
        <f>SUMIFS(Transactions!G:G,Transactions!D:D,A44)</f>
        <v/>
      </c>
      <c r="E44" s="25">
        <f>C44-D44</f>
        <v/>
      </c>
      <c r="F44" s="26">
        <f>IF(C44=0,"",D44/C44)</f>
        <v/>
      </c>
      <c r="G44" s="25">
        <f>IF(D44=0,"",D44/MONTH(TODAY()))</f>
        <v/>
      </c>
      <c r="H44" s="27">
        <f>IF(C44=0,"",IF(F44&lt;=MONTH(TODAY())/12,"On Track","Over Budget"))</f>
        <v/>
      </c>
    </row>
    <row r="45">
      <c r="B45" s="33" t="inlineStr">
        <is>
          <t>— Missions &amp; Outreach —</t>
        </is>
      </c>
    </row>
    <row r="46">
      <c r="A46" s="18" t="inlineStr">
        <is>
          <t>5400</t>
        </is>
      </c>
      <c r="B46" s="18" t="inlineStr">
        <is>
          <t>Missions — Supported Missionaries</t>
        </is>
      </c>
      <c r="C46" s="21" t="n">
        <v>12000</v>
      </c>
      <c r="D46" s="25">
        <f>SUMIFS(Transactions!G:G,Transactions!D:D,A46)</f>
        <v/>
      </c>
      <c r="E46" s="25">
        <f>C46-D46</f>
        <v/>
      </c>
      <c r="F46" s="26">
        <f>IF(C46=0,"",D46/C46)</f>
        <v/>
      </c>
      <c r="G46" s="25">
        <f>IF(D46=0,"",D46/MONTH(TODAY()))</f>
        <v/>
      </c>
      <c r="H46" s="27">
        <f>IF(C46=0,"",IF(F46&lt;=MONTH(TODAY())/12,"On Track","Over Budget"))</f>
        <v/>
      </c>
    </row>
    <row r="47">
      <c r="A47" s="18" t="inlineStr">
        <is>
          <t>5410</t>
        </is>
      </c>
      <c r="B47" s="18" t="inlineStr">
        <is>
          <t>Missions — Short-term Trips</t>
        </is>
      </c>
      <c r="C47" s="21" t="n">
        <v>3000</v>
      </c>
      <c r="D47" s="25">
        <f>SUMIFS(Transactions!G:G,Transactions!D:D,A47)</f>
        <v/>
      </c>
      <c r="E47" s="25">
        <f>C47-D47</f>
        <v/>
      </c>
      <c r="F47" s="26">
        <f>IF(C47=0,"",D47/C47)</f>
        <v/>
      </c>
      <c r="G47" s="25">
        <f>IF(D47=0,"",D47/MONTH(TODAY()))</f>
        <v/>
      </c>
      <c r="H47" s="27">
        <f>IF(C47=0,"",IF(F47&lt;=MONTH(TODAY())/12,"On Track","Over Budget"))</f>
        <v/>
      </c>
    </row>
    <row r="48">
      <c r="A48" s="18" t="inlineStr">
        <is>
          <t>5420</t>
        </is>
      </c>
      <c r="B48" s="18" t="inlineStr">
        <is>
          <t>Benevolence</t>
        </is>
      </c>
      <c r="C48" s="21" t="n">
        <v>4000</v>
      </c>
      <c r="D48" s="25">
        <f>SUMIFS(Transactions!G:G,Transactions!D:D,A48)</f>
        <v/>
      </c>
      <c r="E48" s="25">
        <f>C48-D48</f>
        <v/>
      </c>
      <c r="F48" s="26">
        <f>IF(C48=0,"",D48/C48)</f>
        <v/>
      </c>
      <c r="G48" s="25">
        <f>IF(D48=0,"",D48/MONTH(TODAY()))</f>
        <v/>
      </c>
      <c r="H48" s="27">
        <f>IF(C48=0,"",IF(F48&lt;=MONTH(TODAY())/12,"On Track","Over Budget"))</f>
        <v/>
      </c>
    </row>
    <row r="49">
      <c r="A49" s="18" t="inlineStr">
        <is>
          <t>5430</t>
        </is>
      </c>
      <c r="B49" s="18" t="inlineStr">
        <is>
          <t>Community Outreach</t>
        </is>
      </c>
      <c r="C49" s="21" t="n">
        <v>2000</v>
      </c>
      <c r="D49" s="25">
        <f>SUMIFS(Transactions!G:G,Transactions!D:D,A49)</f>
        <v/>
      </c>
      <c r="E49" s="25">
        <f>C49-D49</f>
        <v/>
      </c>
      <c r="F49" s="26">
        <f>IF(C49=0,"",D49/C49)</f>
        <v/>
      </c>
      <c r="G49" s="25">
        <f>IF(D49=0,"",D49/MONTH(TODAY()))</f>
        <v/>
      </c>
      <c r="H49" s="27">
        <f>IF(C49=0,"",IF(F49&lt;=MONTH(TODAY())/12,"On Track","Over Budget"))</f>
        <v/>
      </c>
    </row>
    <row r="50">
      <c r="B50" s="33" t="inlineStr">
        <is>
          <t>— Other —</t>
        </is>
      </c>
    </row>
    <row r="51">
      <c r="A51" s="18" t="inlineStr">
        <is>
          <t>5500</t>
        </is>
      </c>
      <c r="B51" s="18" t="inlineStr">
        <is>
          <t>Denominational Dues</t>
        </is>
      </c>
      <c r="C51" s="21" t="n">
        <v>3000</v>
      </c>
      <c r="D51" s="25">
        <f>SUMIFS(Transactions!G:G,Transactions!D:D,A51)</f>
        <v/>
      </c>
      <c r="E51" s="25">
        <f>C51-D51</f>
        <v/>
      </c>
      <c r="F51" s="26">
        <f>IF(C51=0,"",D51/C51)</f>
        <v/>
      </c>
      <c r="G51" s="25">
        <f>IF(D51=0,"",D51/MONTH(TODAY()))</f>
        <v/>
      </c>
      <c r="H51" s="27">
        <f>IF(C51=0,"",IF(F51&lt;=MONTH(TODAY())/12,"On Track","Over Budget"))</f>
        <v/>
      </c>
    </row>
    <row r="52">
      <c r="A52" s="18" t="inlineStr">
        <is>
          <t>5510</t>
        </is>
      </c>
      <c r="B52" s="18" t="inlineStr">
        <is>
          <t>Conferences &amp; Training</t>
        </is>
      </c>
      <c r="C52" s="21" t="n">
        <v>1500</v>
      </c>
      <c r="D52" s="25">
        <f>SUMIFS(Transactions!G:G,Transactions!D:D,A52)</f>
        <v/>
      </c>
      <c r="E52" s="25">
        <f>C52-D52</f>
        <v/>
      </c>
      <c r="F52" s="26">
        <f>IF(C52=0,"",D52/C52)</f>
        <v/>
      </c>
      <c r="G52" s="25">
        <f>IF(D52=0,"",D52/MONTH(TODAY()))</f>
        <v/>
      </c>
      <c r="H52" s="27">
        <f>IF(C52=0,"",IF(F52&lt;=MONTH(TODAY())/12,"On Track","Over Budget"))</f>
        <v/>
      </c>
    </row>
    <row r="53">
      <c r="A53" s="18" t="inlineStr">
        <is>
          <t>5520</t>
        </is>
      </c>
      <c r="B53" s="18" t="inlineStr">
        <is>
          <t>Hospitality &amp; Fellowship</t>
        </is>
      </c>
      <c r="C53" s="21" t="n">
        <v>1800</v>
      </c>
      <c r="D53" s="25">
        <f>SUMIFS(Transactions!G:G,Transactions!D:D,A53)</f>
        <v/>
      </c>
      <c r="E53" s="25">
        <f>C53-D53</f>
        <v/>
      </c>
      <c r="F53" s="26">
        <f>IF(C53=0,"",D53/C53)</f>
        <v/>
      </c>
      <c r="G53" s="25">
        <f>IF(D53=0,"",D53/MONTH(TODAY()))</f>
        <v/>
      </c>
      <c r="H53" s="27">
        <f>IF(C53=0,"",IF(F53&lt;=MONTH(TODAY())/12,"On Track","Over Budget"))</f>
        <v/>
      </c>
    </row>
    <row r="54">
      <c r="A54" s="18" t="inlineStr">
        <is>
          <t>5530</t>
        </is>
      </c>
      <c r="B54" s="18" t="inlineStr">
        <is>
          <t>Advertising</t>
        </is>
      </c>
      <c r="C54" s="21" t="n">
        <v>600</v>
      </c>
      <c r="D54" s="25">
        <f>SUMIFS(Transactions!G:G,Transactions!D:D,A54)</f>
        <v/>
      </c>
      <c r="E54" s="25">
        <f>C54-D54</f>
        <v/>
      </c>
      <c r="F54" s="26">
        <f>IF(C54=0,"",D54/C54)</f>
        <v/>
      </c>
      <c r="G54" s="25">
        <f>IF(D54=0,"",D54/MONTH(TODAY()))</f>
        <v/>
      </c>
      <c r="H54" s="27">
        <f>IF(C54=0,"",IF(F54&lt;=MONTH(TODAY())/12,"On Track","Over Budget"))</f>
        <v/>
      </c>
    </row>
    <row r="55">
      <c r="A55" s="18" t="inlineStr">
        <is>
          <t>5900</t>
        </is>
      </c>
      <c r="B55" s="18" t="inlineStr">
        <is>
          <t>Miscellaneous Expense</t>
        </is>
      </c>
      <c r="C55" s="21" t="n">
        <v>1000</v>
      </c>
      <c r="D55" s="25">
        <f>SUMIFS(Transactions!G:G,Transactions!D:D,A55)</f>
        <v/>
      </c>
      <c r="E55" s="25">
        <f>C55-D55</f>
        <v/>
      </c>
      <c r="F55" s="26">
        <f>IF(C55=0,"",D55/C55)</f>
        <v/>
      </c>
      <c r="G55" s="25">
        <f>IF(D55=0,"",D55/MONTH(TODAY()))</f>
        <v/>
      </c>
      <c r="H55" s="27">
        <f>IF(C55=0,"",IF(F55&lt;=MONTH(TODAY())/12,"On Track","Over Budget"))</f>
        <v/>
      </c>
    </row>
    <row r="56">
      <c r="A56" s="34" t="n"/>
      <c r="B56" s="35" t="inlineStr">
        <is>
          <t>TOTAL EXPENSES</t>
        </is>
      </c>
      <c r="C56" s="36">
        <f>C18+C19+C20+C21+C22+C23+C25+C26+C27+C28+C29+C30+C31+C32+C34+C35+C36+C37+C38+C40+C41+C42+C43+C44+C46+C47+C48+C49+C51+C52+C53+C54+C55</f>
        <v/>
      </c>
      <c r="D56" s="36">
        <f>D18+D19+D20+D21+D22+D23+D25+D26+D27+D28+D29+D30+D31+D32+D34+D35+D36+D37+D38+D40+D41+D42+D43+D44+D46+D47+D48+D49+D51+D52+D53+D54+D55</f>
        <v/>
      </c>
      <c r="E56" s="36">
        <f>E18+E19+E20+E21+E22+E23+E25+E26+E27+E28+E29+E30+E31+E32+E34+E35+E36+E37+E38+E40+E41+E42+E43+E44+E46+E47+E48+E49+E51+E52+E53+E54+E55</f>
        <v/>
      </c>
      <c r="F56" s="37">
        <f>IF(C56=0,"",D56/C56)</f>
        <v/>
      </c>
      <c r="G56" s="36">
        <f>G18+G19+G20+G21+G22+G23+G25+G26+G27+G28+G29+G30+G31+G32+G34+G35+G36+G37+G38+G40+G41+G42+G43+G44+G46+G47+G48+G49+G51+G52+G53+G54+G55</f>
        <v/>
      </c>
      <c r="H56" s="34" t="inlineStr"/>
    </row>
    <row r="58">
      <c r="A58" s="38" t="n"/>
      <c r="B58" s="39" t="inlineStr">
        <is>
          <t>NET INCOME (Income - Expenses)</t>
        </is>
      </c>
      <c r="C58" s="40">
        <f>C14-C56</f>
        <v/>
      </c>
      <c r="D58" s="40">
        <f>D14-D56</f>
        <v/>
      </c>
      <c r="E58" s="40">
        <f>E14+E56</f>
        <v/>
      </c>
      <c r="F58" s="38" t="n"/>
      <c r="G58" s="38" t="n"/>
      <c r="H58" s="38" t="n"/>
    </row>
  </sheetData>
  <mergeCells count="10">
    <mergeCell ref="A1:H1"/>
    <mergeCell ref="B50:H50"/>
    <mergeCell ref="B17:H17"/>
    <mergeCell ref="A16:H16"/>
    <mergeCell ref="A2:H2"/>
    <mergeCell ref="B39:H39"/>
    <mergeCell ref="B24:H24"/>
    <mergeCell ref="B33:H33"/>
    <mergeCell ref="A5:H5"/>
    <mergeCell ref="B45:H45"/>
  </mergeCells>
  <conditionalFormatting sqref="H6:H55">
    <cfRule type="cellIs" priority="1" operator="equal" dxfId="0">
      <formula>"Over Budget"</formula>
    </cfRule>
    <cfRule type="cellIs" priority="2" operator="equal" dxfId="1">
      <formula>"On Track"</formula>
    </cfRule>
  </conditionalFormatting>
  <conditionalFormatting sqref="H6:H13">
    <cfRule type="cellIs" priority="3" operator="equal" dxfId="2">
      <formula>"Behind"</formula>
    </cfRule>
    <cfRule type="cellIs" priority="4" operator="equal" dxfId="1">
      <formula>"On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7B1FA2"/>
    <outlinePr summaryBelow="1" summaryRight="1"/>
    <pageSetUpPr/>
  </sheetPr>
  <dimension ref="A1:N203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3" customWidth="1" min="3" max="3"/>
    <col width="14" customWidth="1" min="4" max="4"/>
    <col width="13" customWidth="1" min="5" max="5"/>
    <col width="10" customWidth="1" min="6" max="6"/>
    <col width="12" customWidth="1" min="7" max="7"/>
    <col width="12" customWidth="1" min="8" max="8"/>
    <col width="25" customWidth="1" min="9" max="9"/>
    <col width="3" customWidth="1" min="10" max="10"/>
    <col width="22" customWidth="1" min="11" max="11"/>
    <col width="14" customWidth="1" min="12" max="12"/>
    <col width="10" customWidth="1" min="13" max="13"/>
    <col width="13" customWidth="1" min="14" max="14"/>
  </cols>
  <sheetData>
    <row r="1" ht="30" customHeight="1">
      <c r="A1" s="11" t="inlineStr">
        <is>
          <t>Giving Tracker</t>
        </is>
      </c>
    </row>
    <row r="2">
      <c r="A2" s="2" t="inlineStr">
        <is>
          <t>Track individual donations for tax receipt and year-end giving statement purposes. All gifts are tax-deductible unless noted.</t>
        </is>
      </c>
    </row>
    <row r="4">
      <c r="A4" s="12" t="inlineStr">
        <is>
          <t>Date</t>
        </is>
      </c>
      <c r="B4" s="12" t="inlineStr">
        <is>
          <t>Donor Name</t>
        </is>
      </c>
      <c r="C4" s="12" t="inlineStr">
        <is>
          <t>Amount</t>
        </is>
      </c>
      <c r="D4" s="12" t="inlineStr">
        <is>
          <t>Fund</t>
        </is>
      </c>
      <c r="E4" s="12" t="inlineStr">
        <is>
          <t>Method</t>
        </is>
      </c>
      <c r="F4" s="12" t="inlineStr">
        <is>
          <t>Check #</t>
        </is>
      </c>
      <c r="G4" s="12" t="inlineStr">
        <is>
          <t>Envelope #</t>
        </is>
      </c>
      <c r="H4" s="12" t="inlineStr">
        <is>
          <t>Receipt Sent</t>
        </is>
      </c>
      <c r="I4" s="12" t="inlineStr">
        <is>
          <t>Notes</t>
        </is>
      </c>
      <c r="K4" s="19" t="inlineStr">
        <is>
          <t>Donor Summary (YTD)</t>
        </is>
      </c>
    </row>
    <row r="5">
      <c r="A5" s="20" t="inlineStr">
        <is>
          <t>01/05/2026</t>
        </is>
      </c>
      <c r="B5" s="5" t="inlineStr">
        <is>
          <t>Smith, John &amp; Mary</t>
        </is>
      </c>
      <c r="C5" s="21" t="n">
        <v>500</v>
      </c>
      <c r="D5" s="5" t="inlineStr">
        <is>
          <t>General</t>
        </is>
      </c>
      <c r="E5" s="5" t="inlineStr">
        <is>
          <t>Check</t>
        </is>
      </c>
      <c r="F5" s="5" t="inlineStr">
        <is>
          <t>4521</t>
        </is>
      </c>
      <c r="G5" s="5" t="inlineStr">
        <is>
          <t>101</t>
        </is>
      </c>
      <c r="H5" s="5" t="inlineStr">
        <is>
          <t>No</t>
        </is>
      </c>
      <c r="I5" s="5" t="inlineStr"/>
      <c r="K5" s="41" t="inlineStr">
        <is>
          <t>Donor</t>
        </is>
      </c>
      <c r="L5" s="41" t="inlineStr">
        <is>
          <t>Total Given</t>
        </is>
      </c>
      <c r="M5" s="41" t="inlineStr">
        <is>
          <t># Gifts</t>
        </is>
      </c>
      <c r="N5" s="41" t="inlineStr">
        <is>
          <t>Avg Gift</t>
        </is>
      </c>
    </row>
    <row r="6">
      <c r="A6" s="20" t="inlineStr">
        <is>
          <t>01/05/2026</t>
        </is>
      </c>
      <c r="B6" s="5" t="inlineStr">
        <is>
          <t>Smith, John &amp; Mary</t>
        </is>
      </c>
      <c r="C6" s="21" t="n">
        <v>100</v>
      </c>
      <c r="D6" s="5" t="inlineStr">
        <is>
          <t>Building</t>
        </is>
      </c>
      <c r="E6" s="5" t="inlineStr">
        <is>
          <t>Check</t>
        </is>
      </c>
      <c r="F6" s="5" t="inlineStr">
        <is>
          <t>4521</t>
        </is>
      </c>
      <c r="G6" s="5" t="inlineStr">
        <is>
          <t>101</t>
        </is>
      </c>
      <c r="H6" s="5" t="inlineStr">
        <is>
          <t>No</t>
        </is>
      </c>
      <c r="I6" s="5" t="inlineStr"/>
      <c r="K6" s="18" t="inlineStr">
        <is>
          <t>Smith, John &amp; Mary</t>
        </is>
      </c>
      <c r="L6" s="25">
        <f>SUMIFS(C$5:C$500,B$5:B$500,K6)</f>
        <v/>
      </c>
      <c r="M6" s="27">
        <f>COUNTIF(B$5:B$500,K6)</f>
        <v/>
      </c>
      <c r="N6" s="25">
        <f>IF(M6=0,"",L6/M6)</f>
        <v/>
      </c>
    </row>
    <row r="7">
      <c r="A7" s="20" t="inlineStr">
        <is>
          <t>01/05/2026</t>
        </is>
      </c>
      <c r="B7" s="5" t="inlineStr">
        <is>
          <t>Johnson, Robert</t>
        </is>
      </c>
      <c r="C7" s="21" t="n">
        <v>200</v>
      </c>
      <c r="D7" s="5" t="inlineStr">
        <is>
          <t>General</t>
        </is>
      </c>
      <c r="E7" s="5" t="inlineStr">
        <is>
          <t>Cash</t>
        </is>
      </c>
      <c r="F7" s="5" t="inlineStr"/>
      <c r="G7" s="5" t="inlineStr">
        <is>
          <t>045</t>
        </is>
      </c>
      <c r="H7" s="5" t="inlineStr">
        <is>
          <t>No</t>
        </is>
      </c>
      <c r="I7" s="5" t="inlineStr"/>
      <c r="K7" s="18" t="inlineStr">
        <is>
          <t>Johnson, Robert</t>
        </is>
      </c>
      <c r="L7" s="25">
        <f>SUMIFS(C$5:C$500,B$5:B$500,K7)</f>
        <v/>
      </c>
      <c r="M7" s="27">
        <f>COUNTIF(B$5:B$500,K7)</f>
        <v/>
      </c>
      <c r="N7" s="25">
        <f>IF(M7=0,"",L7/M7)</f>
        <v/>
      </c>
    </row>
    <row r="8">
      <c r="A8" s="20" t="inlineStr">
        <is>
          <t>01/05/2026</t>
        </is>
      </c>
      <c r="B8" s="5" t="inlineStr">
        <is>
          <t>Williams, Sarah</t>
        </is>
      </c>
      <c r="C8" s="21" t="n">
        <v>1000</v>
      </c>
      <c r="D8" s="5" t="inlineStr">
        <is>
          <t>General</t>
        </is>
      </c>
      <c r="E8" s="5" t="inlineStr">
        <is>
          <t>Online</t>
        </is>
      </c>
      <c r="F8" s="5" t="inlineStr"/>
      <c r="G8" s="5" t="inlineStr"/>
      <c r="H8" s="5" t="inlineStr">
        <is>
          <t>Auto</t>
        </is>
      </c>
      <c r="I8" s="5" t="inlineStr">
        <is>
          <t>Pushpay</t>
        </is>
      </c>
      <c r="K8" s="18" t="inlineStr">
        <is>
          <t>Williams, Sarah</t>
        </is>
      </c>
      <c r="L8" s="25">
        <f>SUMIFS(C$5:C$500,B$5:B$500,K8)</f>
        <v/>
      </c>
      <c r="M8" s="27">
        <f>COUNTIF(B$5:B$500,K8)</f>
        <v/>
      </c>
      <c r="N8" s="25">
        <f>IF(M8=0,"",L8/M8)</f>
        <v/>
      </c>
    </row>
    <row r="9">
      <c r="A9" s="20" t="inlineStr">
        <is>
          <t>01/05/2026</t>
        </is>
      </c>
      <c r="B9" s="5" t="inlineStr">
        <is>
          <t>Williams, Sarah</t>
        </is>
      </c>
      <c r="C9" s="21" t="n">
        <v>250</v>
      </c>
      <c r="D9" s="5" t="inlineStr">
        <is>
          <t>Missions</t>
        </is>
      </c>
      <c r="E9" s="5" t="inlineStr">
        <is>
          <t>Online</t>
        </is>
      </c>
      <c r="F9" s="5" t="inlineStr"/>
      <c r="G9" s="5" t="inlineStr"/>
      <c r="H9" s="5" t="inlineStr">
        <is>
          <t>Auto</t>
        </is>
      </c>
      <c r="I9" s="5" t="inlineStr">
        <is>
          <t>Pushpay</t>
        </is>
      </c>
      <c r="K9" s="18" t="inlineStr">
        <is>
          <t>Davis, Michael</t>
        </is>
      </c>
      <c r="L9" s="25">
        <f>SUMIFS(C$5:C$500,B$5:B$500,K9)</f>
        <v/>
      </c>
      <c r="M9" s="27">
        <f>COUNTIF(B$5:B$500,K9)</f>
        <v/>
      </c>
      <c r="N9" s="25">
        <f>IF(M9=0,"",L9/M9)</f>
        <v/>
      </c>
    </row>
    <row r="10">
      <c r="A10" s="20" t="inlineStr">
        <is>
          <t>01/05/2026</t>
        </is>
      </c>
      <c r="B10" s="5" t="inlineStr">
        <is>
          <t>Anonymous</t>
        </is>
      </c>
      <c r="C10" s="21" t="n">
        <v>50</v>
      </c>
      <c r="D10" s="5" t="inlineStr">
        <is>
          <t>General</t>
        </is>
      </c>
      <c r="E10" s="5" t="inlineStr">
        <is>
          <t>Cash</t>
        </is>
      </c>
      <c r="F10" s="5" t="inlineStr"/>
      <c r="G10" s="5" t="inlineStr"/>
      <c r="H10" s="5" t="inlineStr">
        <is>
          <t>N/A</t>
        </is>
      </c>
      <c r="I10" s="5" t="inlineStr">
        <is>
          <t>Loose offering</t>
        </is>
      </c>
      <c r="K10" s="18" t="inlineStr">
        <is>
          <t>Brown, Lisa</t>
        </is>
      </c>
      <c r="L10" s="25">
        <f>SUMIFS(C$5:C$500,B$5:B$500,K10)</f>
        <v/>
      </c>
      <c r="M10" s="27">
        <f>COUNTIF(B$5:B$500,K10)</f>
        <v/>
      </c>
      <c r="N10" s="25">
        <f>IF(M10=0,"",L10/M10)</f>
        <v/>
      </c>
    </row>
    <row r="11">
      <c r="A11" s="20" t="inlineStr">
        <is>
          <t>01/12/2026</t>
        </is>
      </c>
      <c r="B11" s="5" t="inlineStr">
        <is>
          <t>Smith, John &amp; Mary</t>
        </is>
      </c>
      <c r="C11" s="21" t="n">
        <v>500</v>
      </c>
      <c r="D11" s="5" t="inlineStr">
        <is>
          <t>General</t>
        </is>
      </c>
      <c r="E11" s="5" t="inlineStr">
        <is>
          <t>Check</t>
        </is>
      </c>
      <c r="F11" s="5" t="inlineStr">
        <is>
          <t>4530</t>
        </is>
      </c>
      <c r="G11" s="5" t="inlineStr">
        <is>
          <t>101</t>
        </is>
      </c>
      <c r="H11" s="5" t="inlineStr">
        <is>
          <t>No</t>
        </is>
      </c>
      <c r="I11" s="5" t="inlineStr"/>
    </row>
    <row r="12">
      <c r="A12" s="20" t="inlineStr">
        <is>
          <t>01/12/2026</t>
        </is>
      </c>
      <c r="B12" s="5" t="inlineStr">
        <is>
          <t>Davis, Michael</t>
        </is>
      </c>
      <c r="C12" s="21" t="n">
        <v>150</v>
      </c>
      <c r="D12" s="5" t="inlineStr">
        <is>
          <t>General</t>
        </is>
      </c>
      <c r="E12" s="5" t="inlineStr">
        <is>
          <t>Check</t>
        </is>
      </c>
      <c r="F12" s="5" t="inlineStr">
        <is>
          <t>892</t>
        </is>
      </c>
      <c r="G12" s="5" t="inlineStr">
        <is>
          <t>078</t>
        </is>
      </c>
      <c r="H12" s="5" t="inlineStr">
        <is>
          <t>No</t>
        </is>
      </c>
      <c r="I12" s="5" t="inlineStr"/>
      <c r="K12" s="19" t="inlineStr">
        <is>
          <t>Fund Totals</t>
        </is>
      </c>
    </row>
    <row r="13">
      <c r="A13" s="20" t="inlineStr">
        <is>
          <t>01/12/2026</t>
        </is>
      </c>
      <c r="B13" s="5" t="inlineStr">
        <is>
          <t>Johnson, Robert</t>
        </is>
      </c>
      <c r="C13" s="21" t="n">
        <v>200</v>
      </c>
      <c r="D13" s="5" t="inlineStr">
        <is>
          <t>General</t>
        </is>
      </c>
      <c r="E13" s="5" t="inlineStr">
        <is>
          <t>Cash</t>
        </is>
      </c>
      <c r="F13" s="5" t="inlineStr"/>
      <c r="G13" s="5" t="inlineStr">
        <is>
          <t>045</t>
        </is>
      </c>
      <c r="H13" s="5" t="inlineStr">
        <is>
          <t>No</t>
        </is>
      </c>
      <c r="I13" s="5" t="inlineStr"/>
      <c r="K13" s="8" t="inlineStr">
        <is>
          <t>Fund</t>
        </is>
      </c>
      <c r="L13" s="8" t="inlineStr">
        <is>
          <t>Total</t>
        </is>
      </c>
      <c r="M13" s="8" t="inlineStr">
        <is>
          <t># Gifts</t>
        </is>
      </c>
      <c r="N13" s="8" t="inlineStr">
        <is>
          <t>% of Total</t>
        </is>
      </c>
    </row>
    <row r="14">
      <c r="A14" s="20" t="inlineStr">
        <is>
          <t>01/12/2026</t>
        </is>
      </c>
      <c r="B14" s="5" t="inlineStr">
        <is>
          <t>Brown, Lisa</t>
        </is>
      </c>
      <c r="C14" s="21" t="n">
        <v>75</v>
      </c>
      <c r="D14" s="5" t="inlineStr">
        <is>
          <t>Benevolence</t>
        </is>
      </c>
      <c r="E14" s="5" t="inlineStr">
        <is>
          <t>Cash</t>
        </is>
      </c>
      <c r="F14" s="5" t="inlineStr"/>
      <c r="G14" s="5" t="inlineStr">
        <is>
          <t>033</t>
        </is>
      </c>
      <c r="H14" s="5" t="inlineStr">
        <is>
          <t>No</t>
        </is>
      </c>
      <c r="I14" s="5" t="inlineStr">
        <is>
          <t>Designated for food pantry</t>
        </is>
      </c>
      <c r="K14" s="18" t="inlineStr">
        <is>
          <t>General</t>
        </is>
      </c>
      <c r="L14" s="25">
        <f>SUMIFS(C$5:C$500,D$5:D$500,K14)</f>
        <v/>
      </c>
      <c r="M14" s="27">
        <f>COUNTIF(D$5:D$500,K14)</f>
        <v/>
      </c>
      <c r="N14" s="26">
        <f>IF(SUM(C$5:C$500)=0,"",L14/SUM(C$5:C$500))</f>
        <v/>
      </c>
    </row>
    <row r="15">
      <c r="A15" s="20" t="n"/>
      <c r="B15" s="5" t="n"/>
      <c r="C15" s="21" t="n"/>
      <c r="D15" s="5" t="n"/>
      <c r="E15" s="5" t="n"/>
      <c r="F15" s="5" t="n"/>
      <c r="G15" s="5" t="n"/>
      <c r="H15" s="5" t="n"/>
      <c r="I15" s="5" t="n"/>
      <c r="K15" s="18" t="inlineStr">
        <is>
          <t>Building</t>
        </is>
      </c>
      <c r="L15" s="25">
        <f>SUMIFS(C$5:C$500,D$5:D$500,K15)</f>
        <v/>
      </c>
      <c r="M15" s="27">
        <f>COUNTIF(D$5:D$500,K15)</f>
        <v/>
      </c>
      <c r="N15" s="26">
        <f>IF(SUM(C$5:C$500)=0,"",L15/SUM(C$5:C$500))</f>
        <v/>
      </c>
    </row>
    <row r="16">
      <c r="A16" s="20" t="n"/>
      <c r="B16" s="5" t="n"/>
      <c r="C16" s="21" t="n"/>
      <c r="D16" s="5" t="n"/>
      <c r="E16" s="5" t="n"/>
      <c r="F16" s="5" t="n"/>
      <c r="G16" s="5" t="n"/>
      <c r="H16" s="5" t="n"/>
      <c r="I16" s="5" t="n"/>
      <c r="K16" s="18" t="inlineStr">
        <is>
          <t>Missions</t>
        </is>
      </c>
      <c r="L16" s="25">
        <f>SUMIFS(C$5:C$500,D$5:D$500,K16)</f>
        <v/>
      </c>
      <c r="M16" s="27">
        <f>COUNTIF(D$5:D$500,K16)</f>
        <v/>
      </c>
      <c r="N16" s="26">
        <f>IF(SUM(C$5:C$500)=0,"",L16/SUM(C$5:C$500))</f>
        <v/>
      </c>
    </row>
    <row r="17">
      <c r="A17" s="20" t="n"/>
      <c r="B17" s="5" t="n"/>
      <c r="C17" s="21" t="n"/>
      <c r="D17" s="5" t="n"/>
      <c r="E17" s="5" t="n"/>
      <c r="F17" s="5" t="n"/>
      <c r="G17" s="5" t="n"/>
      <c r="H17" s="5" t="n"/>
      <c r="I17" s="5" t="n"/>
      <c r="K17" s="18" t="inlineStr">
        <is>
          <t>Benevolence</t>
        </is>
      </c>
      <c r="L17" s="25">
        <f>SUMIFS(C$5:C$500,D$5:D$500,K17)</f>
        <v/>
      </c>
      <c r="M17" s="27">
        <f>COUNTIF(D$5:D$500,K17)</f>
        <v/>
      </c>
      <c r="N17" s="26">
        <f>IF(SUM(C$5:C$500)=0,"",L17/SUM(C$5:C$500))</f>
        <v/>
      </c>
    </row>
    <row r="18">
      <c r="A18" s="20" t="n"/>
      <c r="B18" s="5" t="n"/>
      <c r="C18" s="21" t="n"/>
      <c r="D18" s="5" t="n"/>
      <c r="E18" s="5" t="n"/>
      <c r="F18" s="5" t="n"/>
      <c r="G18" s="5" t="n"/>
      <c r="H18" s="5" t="n"/>
      <c r="I18" s="5" t="n"/>
    </row>
    <row r="19">
      <c r="A19" s="20" t="n"/>
      <c r="B19" s="5" t="n"/>
      <c r="C19" s="21" t="n"/>
      <c r="D19" s="5" t="n"/>
      <c r="E19" s="5" t="n"/>
      <c r="F19" s="5" t="n"/>
      <c r="G19" s="5" t="n"/>
      <c r="H19" s="5" t="n"/>
      <c r="I19" s="5" t="n"/>
    </row>
    <row r="20">
      <c r="A20" s="20" t="n"/>
      <c r="B20" s="5" t="n"/>
      <c r="C20" s="21" t="n"/>
      <c r="D20" s="5" t="n"/>
      <c r="E20" s="5" t="n"/>
      <c r="F20" s="5" t="n"/>
      <c r="G20" s="5" t="n"/>
      <c r="H20" s="5" t="n"/>
      <c r="I20" s="5" t="n"/>
    </row>
    <row r="21">
      <c r="A21" s="20" t="n"/>
      <c r="B21" s="5" t="n"/>
      <c r="C21" s="21" t="n"/>
      <c r="D21" s="5" t="n"/>
      <c r="E21" s="5" t="n"/>
      <c r="F21" s="5" t="n"/>
      <c r="G21" s="5" t="n"/>
      <c r="H21" s="5" t="n"/>
      <c r="I21" s="5" t="n"/>
    </row>
    <row r="22">
      <c r="A22" s="20" t="n"/>
      <c r="B22" s="5" t="n"/>
      <c r="C22" s="21" t="n"/>
      <c r="D22" s="5" t="n"/>
      <c r="E22" s="5" t="n"/>
      <c r="F22" s="5" t="n"/>
      <c r="G22" s="5" t="n"/>
      <c r="H22" s="5" t="n"/>
      <c r="I22" s="5" t="n"/>
    </row>
    <row r="23">
      <c r="A23" s="20" t="n"/>
      <c r="B23" s="5" t="n"/>
      <c r="C23" s="21" t="n"/>
      <c r="D23" s="5" t="n"/>
      <c r="E23" s="5" t="n"/>
      <c r="F23" s="5" t="n"/>
      <c r="G23" s="5" t="n"/>
      <c r="H23" s="5" t="n"/>
      <c r="I23" s="5" t="n"/>
    </row>
    <row r="24">
      <c r="A24" s="20" t="n"/>
      <c r="B24" s="5" t="n"/>
      <c r="C24" s="21" t="n"/>
      <c r="D24" s="5" t="n"/>
      <c r="E24" s="5" t="n"/>
      <c r="F24" s="5" t="n"/>
      <c r="G24" s="5" t="n"/>
      <c r="H24" s="5" t="n"/>
      <c r="I24" s="5" t="n"/>
    </row>
    <row r="25">
      <c r="A25" s="20" t="n"/>
      <c r="B25" s="5" t="n"/>
      <c r="C25" s="21" t="n"/>
      <c r="D25" s="5" t="n"/>
      <c r="E25" s="5" t="n"/>
      <c r="F25" s="5" t="n"/>
      <c r="G25" s="5" t="n"/>
      <c r="H25" s="5" t="n"/>
      <c r="I25" s="5" t="n"/>
    </row>
    <row r="26">
      <c r="A26" s="20" t="n"/>
      <c r="B26" s="5" t="n"/>
      <c r="C26" s="21" t="n"/>
      <c r="D26" s="5" t="n"/>
      <c r="E26" s="5" t="n"/>
      <c r="F26" s="5" t="n"/>
      <c r="G26" s="5" t="n"/>
      <c r="H26" s="5" t="n"/>
      <c r="I26" s="5" t="n"/>
    </row>
    <row r="27">
      <c r="A27" s="20" t="n"/>
      <c r="B27" s="5" t="n"/>
      <c r="C27" s="21" t="n"/>
      <c r="D27" s="5" t="n"/>
      <c r="E27" s="5" t="n"/>
      <c r="F27" s="5" t="n"/>
      <c r="G27" s="5" t="n"/>
      <c r="H27" s="5" t="n"/>
      <c r="I27" s="5" t="n"/>
    </row>
    <row r="28">
      <c r="A28" s="20" t="n"/>
      <c r="B28" s="5" t="n"/>
      <c r="C28" s="21" t="n"/>
      <c r="D28" s="5" t="n"/>
      <c r="E28" s="5" t="n"/>
      <c r="F28" s="5" t="n"/>
      <c r="G28" s="5" t="n"/>
      <c r="H28" s="5" t="n"/>
      <c r="I28" s="5" t="n"/>
    </row>
    <row r="29">
      <c r="A29" s="20" t="n"/>
      <c r="B29" s="5" t="n"/>
      <c r="C29" s="21" t="n"/>
      <c r="D29" s="5" t="n"/>
      <c r="E29" s="5" t="n"/>
      <c r="F29" s="5" t="n"/>
      <c r="G29" s="5" t="n"/>
      <c r="H29" s="5" t="n"/>
      <c r="I29" s="5" t="n"/>
    </row>
    <row r="30">
      <c r="A30" s="20" t="n"/>
      <c r="B30" s="5" t="n"/>
      <c r="C30" s="21" t="n"/>
      <c r="D30" s="5" t="n"/>
      <c r="E30" s="5" t="n"/>
      <c r="F30" s="5" t="n"/>
      <c r="G30" s="5" t="n"/>
      <c r="H30" s="5" t="n"/>
      <c r="I30" s="5" t="n"/>
    </row>
    <row r="31">
      <c r="A31" s="20" t="n"/>
      <c r="B31" s="5" t="n"/>
      <c r="C31" s="21" t="n"/>
      <c r="D31" s="5" t="n"/>
      <c r="E31" s="5" t="n"/>
      <c r="F31" s="5" t="n"/>
      <c r="G31" s="5" t="n"/>
      <c r="H31" s="5" t="n"/>
      <c r="I31" s="5" t="n"/>
    </row>
    <row r="32">
      <c r="A32" s="20" t="n"/>
      <c r="B32" s="5" t="n"/>
      <c r="C32" s="21" t="n"/>
      <c r="D32" s="5" t="n"/>
      <c r="E32" s="5" t="n"/>
      <c r="F32" s="5" t="n"/>
      <c r="G32" s="5" t="n"/>
      <c r="H32" s="5" t="n"/>
      <c r="I32" s="5" t="n"/>
    </row>
    <row r="33">
      <c r="A33" s="20" t="n"/>
      <c r="B33" s="5" t="n"/>
      <c r="C33" s="21" t="n"/>
      <c r="D33" s="5" t="n"/>
      <c r="E33" s="5" t="n"/>
      <c r="F33" s="5" t="n"/>
      <c r="G33" s="5" t="n"/>
      <c r="H33" s="5" t="n"/>
      <c r="I33" s="5" t="n"/>
    </row>
    <row r="34">
      <c r="A34" s="20" t="n"/>
      <c r="B34" s="5" t="n"/>
      <c r="C34" s="21" t="n"/>
      <c r="D34" s="5" t="n"/>
      <c r="E34" s="5" t="n"/>
      <c r="F34" s="5" t="n"/>
      <c r="G34" s="5" t="n"/>
      <c r="H34" s="5" t="n"/>
      <c r="I34" s="5" t="n"/>
    </row>
    <row r="35">
      <c r="A35" s="20" t="n"/>
      <c r="B35" s="5" t="n"/>
      <c r="C35" s="21" t="n"/>
      <c r="D35" s="5" t="n"/>
      <c r="E35" s="5" t="n"/>
      <c r="F35" s="5" t="n"/>
      <c r="G35" s="5" t="n"/>
      <c r="H35" s="5" t="n"/>
      <c r="I35" s="5" t="n"/>
    </row>
    <row r="36">
      <c r="A36" s="20" t="n"/>
      <c r="B36" s="5" t="n"/>
      <c r="C36" s="21" t="n"/>
      <c r="D36" s="5" t="n"/>
      <c r="E36" s="5" t="n"/>
      <c r="F36" s="5" t="n"/>
      <c r="G36" s="5" t="n"/>
      <c r="H36" s="5" t="n"/>
      <c r="I36" s="5" t="n"/>
    </row>
    <row r="37">
      <c r="A37" s="20" t="n"/>
      <c r="B37" s="5" t="n"/>
      <c r="C37" s="21" t="n"/>
      <c r="D37" s="5" t="n"/>
      <c r="E37" s="5" t="n"/>
      <c r="F37" s="5" t="n"/>
      <c r="G37" s="5" t="n"/>
      <c r="H37" s="5" t="n"/>
      <c r="I37" s="5" t="n"/>
    </row>
    <row r="38">
      <c r="A38" s="20" t="n"/>
      <c r="B38" s="5" t="n"/>
      <c r="C38" s="21" t="n"/>
      <c r="D38" s="5" t="n"/>
      <c r="E38" s="5" t="n"/>
      <c r="F38" s="5" t="n"/>
      <c r="G38" s="5" t="n"/>
      <c r="H38" s="5" t="n"/>
      <c r="I38" s="5" t="n"/>
    </row>
    <row r="39">
      <c r="A39" s="20" t="n"/>
      <c r="B39" s="5" t="n"/>
      <c r="C39" s="21" t="n"/>
      <c r="D39" s="5" t="n"/>
      <c r="E39" s="5" t="n"/>
      <c r="F39" s="5" t="n"/>
      <c r="G39" s="5" t="n"/>
      <c r="H39" s="5" t="n"/>
      <c r="I39" s="5" t="n"/>
    </row>
    <row r="40">
      <c r="A40" s="20" t="n"/>
      <c r="B40" s="5" t="n"/>
      <c r="C40" s="21" t="n"/>
      <c r="D40" s="5" t="n"/>
      <c r="E40" s="5" t="n"/>
      <c r="F40" s="5" t="n"/>
      <c r="G40" s="5" t="n"/>
      <c r="H40" s="5" t="n"/>
      <c r="I40" s="5" t="n"/>
    </row>
    <row r="41">
      <c r="A41" s="20" t="n"/>
      <c r="B41" s="5" t="n"/>
      <c r="C41" s="21" t="n"/>
      <c r="D41" s="5" t="n"/>
      <c r="E41" s="5" t="n"/>
      <c r="F41" s="5" t="n"/>
      <c r="G41" s="5" t="n"/>
      <c r="H41" s="5" t="n"/>
      <c r="I41" s="5" t="n"/>
    </row>
    <row r="42">
      <c r="A42" s="20" t="n"/>
      <c r="B42" s="5" t="n"/>
      <c r="C42" s="21" t="n"/>
      <c r="D42" s="5" t="n"/>
      <c r="E42" s="5" t="n"/>
      <c r="F42" s="5" t="n"/>
      <c r="G42" s="5" t="n"/>
      <c r="H42" s="5" t="n"/>
      <c r="I42" s="5" t="n"/>
    </row>
    <row r="43">
      <c r="A43" s="20" t="n"/>
      <c r="B43" s="5" t="n"/>
      <c r="C43" s="21" t="n"/>
      <c r="D43" s="5" t="n"/>
      <c r="E43" s="5" t="n"/>
      <c r="F43" s="5" t="n"/>
      <c r="G43" s="5" t="n"/>
      <c r="H43" s="5" t="n"/>
      <c r="I43" s="5" t="n"/>
    </row>
    <row r="44">
      <c r="A44" s="20" t="n"/>
      <c r="B44" s="5" t="n"/>
      <c r="C44" s="21" t="n"/>
      <c r="D44" s="5" t="n"/>
      <c r="E44" s="5" t="n"/>
      <c r="F44" s="5" t="n"/>
      <c r="G44" s="5" t="n"/>
      <c r="H44" s="5" t="n"/>
      <c r="I44" s="5" t="n"/>
    </row>
    <row r="45">
      <c r="A45" s="20" t="n"/>
      <c r="B45" s="5" t="n"/>
      <c r="C45" s="21" t="n"/>
      <c r="D45" s="5" t="n"/>
      <c r="E45" s="5" t="n"/>
      <c r="F45" s="5" t="n"/>
      <c r="G45" s="5" t="n"/>
      <c r="H45" s="5" t="n"/>
      <c r="I45" s="5" t="n"/>
    </row>
    <row r="46">
      <c r="A46" s="20" t="n"/>
      <c r="B46" s="5" t="n"/>
      <c r="C46" s="21" t="n"/>
      <c r="D46" s="5" t="n"/>
      <c r="E46" s="5" t="n"/>
      <c r="F46" s="5" t="n"/>
      <c r="G46" s="5" t="n"/>
      <c r="H46" s="5" t="n"/>
      <c r="I46" s="5" t="n"/>
    </row>
    <row r="47">
      <c r="A47" s="20" t="n"/>
      <c r="B47" s="5" t="n"/>
      <c r="C47" s="21" t="n"/>
      <c r="D47" s="5" t="n"/>
      <c r="E47" s="5" t="n"/>
      <c r="F47" s="5" t="n"/>
      <c r="G47" s="5" t="n"/>
      <c r="H47" s="5" t="n"/>
      <c r="I47" s="5" t="n"/>
    </row>
    <row r="48">
      <c r="A48" s="20" t="n"/>
      <c r="B48" s="5" t="n"/>
      <c r="C48" s="21" t="n"/>
      <c r="D48" s="5" t="n"/>
      <c r="E48" s="5" t="n"/>
      <c r="F48" s="5" t="n"/>
      <c r="G48" s="5" t="n"/>
      <c r="H48" s="5" t="n"/>
      <c r="I48" s="5" t="n"/>
    </row>
    <row r="49">
      <c r="A49" s="20" t="n"/>
      <c r="B49" s="5" t="n"/>
      <c r="C49" s="21" t="n"/>
      <c r="D49" s="5" t="n"/>
      <c r="E49" s="5" t="n"/>
      <c r="F49" s="5" t="n"/>
      <c r="G49" s="5" t="n"/>
      <c r="H49" s="5" t="n"/>
      <c r="I49" s="5" t="n"/>
    </row>
    <row r="50">
      <c r="A50" s="20" t="n"/>
      <c r="B50" s="5" t="n"/>
      <c r="C50" s="21" t="n"/>
      <c r="D50" s="5" t="n"/>
      <c r="E50" s="5" t="n"/>
      <c r="F50" s="5" t="n"/>
      <c r="G50" s="5" t="n"/>
      <c r="H50" s="5" t="n"/>
      <c r="I50" s="5" t="n"/>
    </row>
    <row r="51">
      <c r="A51" s="20" t="n"/>
      <c r="B51" s="5" t="n"/>
      <c r="C51" s="21" t="n"/>
      <c r="D51" s="5" t="n"/>
      <c r="E51" s="5" t="n"/>
      <c r="F51" s="5" t="n"/>
      <c r="G51" s="5" t="n"/>
      <c r="H51" s="5" t="n"/>
      <c r="I51" s="5" t="n"/>
    </row>
    <row r="52">
      <c r="A52" s="20" t="n"/>
      <c r="B52" s="5" t="n"/>
      <c r="C52" s="21" t="n"/>
      <c r="D52" s="5" t="n"/>
      <c r="E52" s="5" t="n"/>
      <c r="F52" s="5" t="n"/>
      <c r="G52" s="5" t="n"/>
      <c r="H52" s="5" t="n"/>
      <c r="I52" s="5" t="n"/>
    </row>
    <row r="53">
      <c r="A53" s="20" t="n"/>
      <c r="B53" s="5" t="n"/>
      <c r="C53" s="21" t="n"/>
      <c r="D53" s="5" t="n"/>
      <c r="E53" s="5" t="n"/>
      <c r="F53" s="5" t="n"/>
      <c r="G53" s="5" t="n"/>
      <c r="H53" s="5" t="n"/>
      <c r="I53" s="5" t="n"/>
    </row>
    <row r="54">
      <c r="A54" s="20" t="n"/>
      <c r="B54" s="5" t="n"/>
      <c r="C54" s="21" t="n"/>
      <c r="D54" s="5" t="n"/>
      <c r="E54" s="5" t="n"/>
      <c r="F54" s="5" t="n"/>
      <c r="G54" s="5" t="n"/>
      <c r="H54" s="5" t="n"/>
      <c r="I54" s="5" t="n"/>
    </row>
    <row r="55">
      <c r="A55" s="20" t="n"/>
      <c r="B55" s="5" t="n"/>
      <c r="C55" s="21" t="n"/>
      <c r="D55" s="5" t="n"/>
      <c r="E55" s="5" t="n"/>
      <c r="F55" s="5" t="n"/>
      <c r="G55" s="5" t="n"/>
      <c r="H55" s="5" t="n"/>
      <c r="I55" s="5" t="n"/>
    </row>
    <row r="56">
      <c r="A56" s="20" t="n"/>
      <c r="B56" s="5" t="n"/>
      <c r="C56" s="21" t="n"/>
      <c r="D56" s="5" t="n"/>
      <c r="E56" s="5" t="n"/>
      <c r="F56" s="5" t="n"/>
      <c r="G56" s="5" t="n"/>
      <c r="H56" s="5" t="n"/>
      <c r="I56" s="5" t="n"/>
    </row>
    <row r="57">
      <c r="A57" s="20" t="n"/>
      <c r="B57" s="5" t="n"/>
      <c r="C57" s="21" t="n"/>
      <c r="D57" s="5" t="n"/>
      <c r="E57" s="5" t="n"/>
      <c r="F57" s="5" t="n"/>
      <c r="G57" s="5" t="n"/>
      <c r="H57" s="5" t="n"/>
      <c r="I57" s="5" t="n"/>
    </row>
    <row r="58">
      <c r="A58" s="20" t="n"/>
      <c r="B58" s="5" t="n"/>
      <c r="C58" s="21" t="n"/>
      <c r="D58" s="5" t="n"/>
      <c r="E58" s="5" t="n"/>
      <c r="F58" s="5" t="n"/>
      <c r="G58" s="5" t="n"/>
      <c r="H58" s="5" t="n"/>
      <c r="I58" s="5" t="n"/>
    </row>
    <row r="59">
      <c r="A59" s="20" t="n"/>
      <c r="B59" s="5" t="n"/>
      <c r="C59" s="21" t="n"/>
      <c r="D59" s="5" t="n"/>
      <c r="E59" s="5" t="n"/>
      <c r="F59" s="5" t="n"/>
      <c r="G59" s="5" t="n"/>
      <c r="H59" s="5" t="n"/>
      <c r="I59" s="5" t="n"/>
    </row>
    <row r="60">
      <c r="A60" s="20" t="n"/>
      <c r="B60" s="5" t="n"/>
      <c r="C60" s="21" t="n"/>
      <c r="D60" s="5" t="n"/>
      <c r="E60" s="5" t="n"/>
      <c r="F60" s="5" t="n"/>
      <c r="G60" s="5" t="n"/>
      <c r="H60" s="5" t="n"/>
      <c r="I60" s="5" t="n"/>
    </row>
    <row r="61">
      <c r="A61" s="20" t="n"/>
      <c r="B61" s="5" t="n"/>
      <c r="C61" s="21" t="n"/>
      <c r="D61" s="5" t="n"/>
      <c r="E61" s="5" t="n"/>
      <c r="F61" s="5" t="n"/>
      <c r="G61" s="5" t="n"/>
      <c r="H61" s="5" t="n"/>
      <c r="I61" s="5" t="n"/>
    </row>
    <row r="62">
      <c r="A62" s="20" t="n"/>
      <c r="B62" s="5" t="n"/>
      <c r="C62" s="21" t="n"/>
      <c r="D62" s="5" t="n"/>
      <c r="E62" s="5" t="n"/>
      <c r="F62" s="5" t="n"/>
      <c r="G62" s="5" t="n"/>
      <c r="H62" s="5" t="n"/>
      <c r="I62" s="5" t="n"/>
    </row>
    <row r="63">
      <c r="A63" s="20" t="n"/>
      <c r="B63" s="5" t="n"/>
      <c r="C63" s="21" t="n"/>
      <c r="D63" s="5" t="n"/>
      <c r="E63" s="5" t="n"/>
      <c r="F63" s="5" t="n"/>
      <c r="G63" s="5" t="n"/>
      <c r="H63" s="5" t="n"/>
      <c r="I63" s="5" t="n"/>
    </row>
    <row r="64">
      <c r="A64" s="20" t="n"/>
      <c r="B64" s="5" t="n"/>
      <c r="C64" s="21" t="n"/>
      <c r="D64" s="5" t="n"/>
      <c r="E64" s="5" t="n"/>
      <c r="F64" s="5" t="n"/>
      <c r="G64" s="5" t="n"/>
      <c r="H64" s="5" t="n"/>
      <c r="I64" s="5" t="n"/>
    </row>
    <row r="65">
      <c r="A65" s="20" t="n"/>
      <c r="B65" s="5" t="n"/>
      <c r="C65" s="21" t="n"/>
      <c r="D65" s="5" t="n"/>
      <c r="E65" s="5" t="n"/>
      <c r="F65" s="5" t="n"/>
      <c r="G65" s="5" t="n"/>
      <c r="H65" s="5" t="n"/>
      <c r="I65" s="5" t="n"/>
    </row>
    <row r="66">
      <c r="A66" s="20" t="n"/>
      <c r="B66" s="5" t="n"/>
      <c r="C66" s="21" t="n"/>
      <c r="D66" s="5" t="n"/>
      <c r="E66" s="5" t="n"/>
      <c r="F66" s="5" t="n"/>
      <c r="G66" s="5" t="n"/>
      <c r="H66" s="5" t="n"/>
      <c r="I66" s="5" t="n"/>
    </row>
    <row r="67">
      <c r="A67" s="20" t="n"/>
      <c r="B67" s="5" t="n"/>
      <c r="C67" s="21" t="n"/>
      <c r="D67" s="5" t="n"/>
      <c r="E67" s="5" t="n"/>
      <c r="F67" s="5" t="n"/>
      <c r="G67" s="5" t="n"/>
      <c r="H67" s="5" t="n"/>
      <c r="I67" s="5" t="n"/>
    </row>
    <row r="68">
      <c r="A68" s="20" t="n"/>
      <c r="B68" s="5" t="n"/>
      <c r="C68" s="21" t="n"/>
      <c r="D68" s="5" t="n"/>
      <c r="E68" s="5" t="n"/>
      <c r="F68" s="5" t="n"/>
      <c r="G68" s="5" t="n"/>
      <c r="H68" s="5" t="n"/>
      <c r="I68" s="5" t="n"/>
    </row>
    <row r="69">
      <c r="A69" s="20" t="n"/>
      <c r="B69" s="5" t="n"/>
      <c r="C69" s="21" t="n"/>
      <c r="D69" s="5" t="n"/>
      <c r="E69" s="5" t="n"/>
      <c r="F69" s="5" t="n"/>
      <c r="G69" s="5" t="n"/>
      <c r="H69" s="5" t="n"/>
      <c r="I69" s="5" t="n"/>
    </row>
    <row r="70">
      <c r="A70" s="20" t="n"/>
      <c r="B70" s="5" t="n"/>
      <c r="C70" s="21" t="n"/>
      <c r="D70" s="5" t="n"/>
      <c r="E70" s="5" t="n"/>
      <c r="F70" s="5" t="n"/>
      <c r="G70" s="5" t="n"/>
      <c r="H70" s="5" t="n"/>
      <c r="I70" s="5" t="n"/>
    </row>
    <row r="71">
      <c r="A71" s="20" t="n"/>
      <c r="B71" s="5" t="n"/>
      <c r="C71" s="21" t="n"/>
      <c r="D71" s="5" t="n"/>
      <c r="E71" s="5" t="n"/>
      <c r="F71" s="5" t="n"/>
      <c r="G71" s="5" t="n"/>
      <c r="H71" s="5" t="n"/>
      <c r="I71" s="5" t="n"/>
    </row>
    <row r="72">
      <c r="A72" s="20" t="n"/>
      <c r="B72" s="5" t="n"/>
      <c r="C72" s="21" t="n"/>
      <c r="D72" s="5" t="n"/>
      <c r="E72" s="5" t="n"/>
      <c r="F72" s="5" t="n"/>
      <c r="G72" s="5" t="n"/>
      <c r="H72" s="5" t="n"/>
      <c r="I72" s="5" t="n"/>
    </row>
    <row r="73">
      <c r="A73" s="20" t="n"/>
      <c r="B73" s="5" t="n"/>
      <c r="C73" s="21" t="n"/>
      <c r="D73" s="5" t="n"/>
      <c r="E73" s="5" t="n"/>
      <c r="F73" s="5" t="n"/>
      <c r="G73" s="5" t="n"/>
      <c r="H73" s="5" t="n"/>
      <c r="I73" s="5" t="n"/>
    </row>
    <row r="74">
      <c r="A74" s="20" t="n"/>
      <c r="B74" s="5" t="n"/>
      <c r="C74" s="21" t="n"/>
      <c r="D74" s="5" t="n"/>
      <c r="E74" s="5" t="n"/>
      <c r="F74" s="5" t="n"/>
      <c r="G74" s="5" t="n"/>
      <c r="H74" s="5" t="n"/>
      <c r="I74" s="5" t="n"/>
    </row>
    <row r="75">
      <c r="A75" s="20" t="n"/>
      <c r="B75" s="5" t="n"/>
      <c r="C75" s="21" t="n"/>
      <c r="D75" s="5" t="n"/>
      <c r="E75" s="5" t="n"/>
      <c r="F75" s="5" t="n"/>
      <c r="G75" s="5" t="n"/>
      <c r="H75" s="5" t="n"/>
      <c r="I75" s="5" t="n"/>
    </row>
    <row r="76">
      <c r="A76" s="20" t="n"/>
      <c r="B76" s="5" t="n"/>
      <c r="C76" s="21" t="n"/>
      <c r="D76" s="5" t="n"/>
      <c r="E76" s="5" t="n"/>
      <c r="F76" s="5" t="n"/>
      <c r="G76" s="5" t="n"/>
      <c r="H76" s="5" t="n"/>
      <c r="I76" s="5" t="n"/>
    </row>
    <row r="77">
      <c r="A77" s="20" t="n"/>
      <c r="B77" s="5" t="n"/>
      <c r="C77" s="21" t="n"/>
      <c r="D77" s="5" t="n"/>
      <c r="E77" s="5" t="n"/>
      <c r="F77" s="5" t="n"/>
      <c r="G77" s="5" t="n"/>
      <c r="H77" s="5" t="n"/>
      <c r="I77" s="5" t="n"/>
    </row>
    <row r="78">
      <c r="A78" s="20" t="n"/>
      <c r="B78" s="5" t="n"/>
      <c r="C78" s="21" t="n"/>
      <c r="D78" s="5" t="n"/>
      <c r="E78" s="5" t="n"/>
      <c r="F78" s="5" t="n"/>
      <c r="G78" s="5" t="n"/>
      <c r="H78" s="5" t="n"/>
      <c r="I78" s="5" t="n"/>
    </row>
    <row r="79">
      <c r="A79" s="20" t="n"/>
      <c r="B79" s="5" t="n"/>
      <c r="C79" s="21" t="n"/>
      <c r="D79" s="5" t="n"/>
      <c r="E79" s="5" t="n"/>
      <c r="F79" s="5" t="n"/>
      <c r="G79" s="5" t="n"/>
      <c r="H79" s="5" t="n"/>
      <c r="I79" s="5" t="n"/>
    </row>
    <row r="80">
      <c r="A80" s="20" t="n"/>
      <c r="B80" s="5" t="n"/>
      <c r="C80" s="21" t="n"/>
      <c r="D80" s="5" t="n"/>
      <c r="E80" s="5" t="n"/>
      <c r="F80" s="5" t="n"/>
      <c r="G80" s="5" t="n"/>
      <c r="H80" s="5" t="n"/>
      <c r="I80" s="5" t="n"/>
    </row>
    <row r="81">
      <c r="A81" s="20" t="n"/>
      <c r="B81" s="5" t="n"/>
      <c r="C81" s="21" t="n"/>
      <c r="D81" s="5" t="n"/>
      <c r="E81" s="5" t="n"/>
      <c r="F81" s="5" t="n"/>
      <c r="G81" s="5" t="n"/>
      <c r="H81" s="5" t="n"/>
      <c r="I81" s="5" t="n"/>
    </row>
    <row r="82">
      <c r="A82" s="20" t="n"/>
      <c r="B82" s="5" t="n"/>
      <c r="C82" s="21" t="n"/>
      <c r="D82" s="5" t="n"/>
      <c r="E82" s="5" t="n"/>
      <c r="F82" s="5" t="n"/>
      <c r="G82" s="5" t="n"/>
      <c r="H82" s="5" t="n"/>
      <c r="I82" s="5" t="n"/>
    </row>
    <row r="83">
      <c r="A83" s="20" t="n"/>
      <c r="B83" s="5" t="n"/>
      <c r="C83" s="21" t="n"/>
      <c r="D83" s="5" t="n"/>
      <c r="E83" s="5" t="n"/>
      <c r="F83" s="5" t="n"/>
      <c r="G83" s="5" t="n"/>
      <c r="H83" s="5" t="n"/>
      <c r="I83" s="5" t="n"/>
    </row>
    <row r="84">
      <c r="A84" s="20" t="n"/>
      <c r="B84" s="5" t="n"/>
      <c r="C84" s="21" t="n"/>
      <c r="D84" s="5" t="n"/>
      <c r="E84" s="5" t="n"/>
      <c r="F84" s="5" t="n"/>
      <c r="G84" s="5" t="n"/>
      <c r="H84" s="5" t="n"/>
      <c r="I84" s="5" t="n"/>
    </row>
    <row r="85">
      <c r="A85" s="20" t="n"/>
      <c r="B85" s="5" t="n"/>
      <c r="C85" s="21" t="n"/>
      <c r="D85" s="5" t="n"/>
      <c r="E85" s="5" t="n"/>
      <c r="F85" s="5" t="n"/>
      <c r="G85" s="5" t="n"/>
      <c r="H85" s="5" t="n"/>
      <c r="I85" s="5" t="n"/>
    </row>
    <row r="86">
      <c r="A86" s="20" t="n"/>
      <c r="B86" s="5" t="n"/>
      <c r="C86" s="21" t="n"/>
      <c r="D86" s="5" t="n"/>
      <c r="E86" s="5" t="n"/>
      <c r="F86" s="5" t="n"/>
      <c r="G86" s="5" t="n"/>
      <c r="H86" s="5" t="n"/>
      <c r="I86" s="5" t="n"/>
    </row>
    <row r="87">
      <c r="A87" s="20" t="n"/>
      <c r="B87" s="5" t="n"/>
      <c r="C87" s="21" t="n"/>
      <c r="D87" s="5" t="n"/>
      <c r="E87" s="5" t="n"/>
      <c r="F87" s="5" t="n"/>
      <c r="G87" s="5" t="n"/>
      <c r="H87" s="5" t="n"/>
      <c r="I87" s="5" t="n"/>
    </row>
    <row r="88">
      <c r="A88" s="20" t="n"/>
      <c r="B88" s="5" t="n"/>
      <c r="C88" s="21" t="n"/>
      <c r="D88" s="5" t="n"/>
      <c r="E88" s="5" t="n"/>
      <c r="F88" s="5" t="n"/>
      <c r="G88" s="5" t="n"/>
      <c r="H88" s="5" t="n"/>
      <c r="I88" s="5" t="n"/>
    </row>
    <row r="89">
      <c r="A89" s="20" t="n"/>
      <c r="B89" s="5" t="n"/>
      <c r="C89" s="21" t="n"/>
      <c r="D89" s="5" t="n"/>
      <c r="E89" s="5" t="n"/>
      <c r="F89" s="5" t="n"/>
      <c r="G89" s="5" t="n"/>
      <c r="H89" s="5" t="n"/>
      <c r="I89" s="5" t="n"/>
    </row>
    <row r="90">
      <c r="A90" s="20" t="n"/>
      <c r="B90" s="5" t="n"/>
      <c r="C90" s="21" t="n"/>
      <c r="D90" s="5" t="n"/>
      <c r="E90" s="5" t="n"/>
      <c r="F90" s="5" t="n"/>
      <c r="G90" s="5" t="n"/>
      <c r="H90" s="5" t="n"/>
      <c r="I90" s="5" t="n"/>
    </row>
    <row r="91">
      <c r="A91" s="20" t="n"/>
      <c r="B91" s="5" t="n"/>
      <c r="C91" s="21" t="n"/>
      <c r="D91" s="5" t="n"/>
      <c r="E91" s="5" t="n"/>
      <c r="F91" s="5" t="n"/>
      <c r="G91" s="5" t="n"/>
      <c r="H91" s="5" t="n"/>
      <c r="I91" s="5" t="n"/>
    </row>
    <row r="92">
      <c r="A92" s="20" t="n"/>
      <c r="B92" s="5" t="n"/>
      <c r="C92" s="21" t="n"/>
      <c r="D92" s="5" t="n"/>
      <c r="E92" s="5" t="n"/>
      <c r="F92" s="5" t="n"/>
      <c r="G92" s="5" t="n"/>
      <c r="H92" s="5" t="n"/>
      <c r="I92" s="5" t="n"/>
    </row>
    <row r="93">
      <c r="A93" s="20" t="n"/>
      <c r="B93" s="5" t="n"/>
      <c r="C93" s="21" t="n"/>
      <c r="D93" s="5" t="n"/>
      <c r="E93" s="5" t="n"/>
      <c r="F93" s="5" t="n"/>
      <c r="G93" s="5" t="n"/>
      <c r="H93" s="5" t="n"/>
      <c r="I93" s="5" t="n"/>
    </row>
    <row r="94">
      <c r="A94" s="20" t="n"/>
      <c r="B94" s="5" t="n"/>
      <c r="C94" s="21" t="n"/>
      <c r="D94" s="5" t="n"/>
      <c r="E94" s="5" t="n"/>
      <c r="F94" s="5" t="n"/>
      <c r="G94" s="5" t="n"/>
      <c r="H94" s="5" t="n"/>
      <c r="I94" s="5" t="n"/>
    </row>
    <row r="95">
      <c r="A95" s="20" t="n"/>
      <c r="B95" s="5" t="n"/>
      <c r="C95" s="21" t="n"/>
      <c r="D95" s="5" t="n"/>
      <c r="E95" s="5" t="n"/>
      <c r="F95" s="5" t="n"/>
      <c r="G95" s="5" t="n"/>
      <c r="H95" s="5" t="n"/>
      <c r="I95" s="5" t="n"/>
    </row>
    <row r="96">
      <c r="A96" s="20" t="n"/>
      <c r="B96" s="5" t="n"/>
      <c r="C96" s="21" t="n"/>
      <c r="D96" s="5" t="n"/>
      <c r="E96" s="5" t="n"/>
      <c r="F96" s="5" t="n"/>
      <c r="G96" s="5" t="n"/>
      <c r="H96" s="5" t="n"/>
      <c r="I96" s="5" t="n"/>
    </row>
    <row r="97">
      <c r="A97" s="20" t="n"/>
      <c r="B97" s="5" t="n"/>
      <c r="C97" s="21" t="n"/>
      <c r="D97" s="5" t="n"/>
      <c r="E97" s="5" t="n"/>
      <c r="F97" s="5" t="n"/>
      <c r="G97" s="5" t="n"/>
      <c r="H97" s="5" t="n"/>
      <c r="I97" s="5" t="n"/>
    </row>
    <row r="98">
      <c r="A98" s="20" t="n"/>
      <c r="B98" s="5" t="n"/>
      <c r="C98" s="21" t="n"/>
      <c r="D98" s="5" t="n"/>
      <c r="E98" s="5" t="n"/>
      <c r="F98" s="5" t="n"/>
      <c r="G98" s="5" t="n"/>
      <c r="H98" s="5" t="n"/>
      <c r="I98" s="5" t="n"/>
    </row>
    <row r="99">
      <c r="A99" s="20" t="n"/>
      <c r="B99" s="5" t="n"/>
      <c r="C99" s="21" t="n"/>
      <c r="D99" s="5" t="n"/>
      <c r="E99" s="5" t="n"/>
      <c r="F99" s="5" t="n"/>
      <c r="G99" s="5" t="n"/>
      <c r="H99" s="5" t="n"/>
      <c r="I99" s="5" t="n"/>
    </row>
    <row r="100">
      <c r="A100" s="20" t="n"/>
      <c r="B100" s="5" t="n"/>
      <c r="C100" s="21" t="n"/>
      <c r="D100" s="5" t="n"/>
      <c r="E100" s="5" t="n"/>
      <c r="F100" s="5" t="n"/>
      <c r="G100" s="5" t="n"/>
      <c r="H100" s="5" t="n"/>
      <c r="I100" s="5" t="n"/>
    </row>
    <row r="101">
      <c r="A101" s="20" t="n"/>
      <c r="B101" s="5" t="n"/>
      <c r="C101" s="21" t="n"/>
      <c r="D101" s="5" t="n"/>
      <c r="E101" s="5" t="n"/>
      <c r="F101" s="5" t="n"/>
      <c r="G101" s="5" t="n"/>
      <c r="H101" s="5" t="n"/>
      <c r="I101" s="5" t="n"/>
    </row>
    <row r="102">
      <c r="A102" s="20" t="n"/>
      <c r="B102" s="5" t="n"/>
      <c r="C102" s="21" t="n"/>
      <c r="D102" s="5" t="n"/>
      <c r="E102" s="5" t="n"/>
      <c r="F102" s="5" t="n"/>
      <c r="G102" s="5" t="n"/>
      <c r="H102" s="5" t="n"/>
      <c r="I102" s="5" t="n"/>
    </row>
    <row r="103">
      <c r="A103" s="20" t="n"/>
      <c r="B103" s="5" t="n"/>
      <c r="C103" s="21" t="n"/>
      <c r="D103" s="5" t="n"/>
      <c r="E103" s="5" t="n"/>
      <c r="F103" s="5" t="n"/>
      <c r="G103" s="5" t="n"/>
      <c r="H103" s="5" t="n"/>
      <c r="I103" s="5" t="n"/>
    </row>
    <row r="104">
      <c r="A104" s="20" t="n"/>
      <c r="B104" s="5" t="n"/>
      <c r="C104" s="21" t="n"/>
      <c r="D104" s="5" t="n"/>
      <c r="E104" s="5" t="n"/>
      <c r="F104" s="5" t="n"/>
      <c r="G104" s="5" t="n"/>
      <c r="H104" s="5" t="n"/>
      <c r="I104" s="5" t="n"/>
    </row>
    <row r="105">
      <c r="A105" s="20" t="n"/>
      <c r="B105" s="5" t="n"/>
      <c r="C105" s="21" t="n"/>
      <c r="D105" s="5" t="n"/>
      <c r="E105" s="5" t="n"/>
      <c r="F105" s="5" t="n"/>
      <c r="G105" s="5" t="n"/>
      <c r="H105" s="5" t="n"/>
      <c r="I105" s="5" t="n"/>
    </row>
    <row r="106">
      <c r="A106" s="20" t="n"/>
      <c r="B106" s="5" t="n"/>
      <c r="C106" s="21" t="n"/>
      <c r="D106" s="5" t="n"/>
      <c r="E106" s="5" t="n"/>
      <c r="F106" s="5" t="n"/>
      <c r="G106" s="5" t="n"/>
      <c r="H106" s="5" t="n"/>
      <c r="I106" s="5" t="n"/>
    </row>
    <row r="107">
      <c r="A107" s="20" t="n"/>
      <c r="B107" s="5" t="n"/>
      <c r="C107" s="21" t="n"/>
      <c r="D107" s="5" t="n"/>
      <c r="E107" s="5" t="n"/>
      <c r="F107" s="5" t="n"/>
      <c r="G107" s="5" t="n"/>
      <c r="H107" s="5" t="n"/>
      <c r="I107" s="5" t="n"/>
    </row>
    <row r="108">
      <c r="A108" s="20" t="n"/>
      <c r="B108" s="5" t="n"/>
      <c r="C108" s="21" t="n"/>
      <c r="D108" s="5" t="n"/>
      <c r="E108" s="5" t="n"/>
      <c r="F108" s="5" t="n"/>
      <c r="G108" s="5" t="n"/>
      <c r="H108" s="5" t="n"/>
      <c r="I108" s="5" t="n"/>
    </row>
    <row r="109">
      <c r="A109" s="20" t="n"/>
      <c r="B109" s="5" t="n"/>
      <c r="C109" s="21" t="n"/>
      <c r="D109" s="5" t="n"/>
      <c r="E109" s="5" t="n"/>
      <c r="F109" s="5" t="n"/>
      <c r="G109" s="5" t="n"/>
      <c r="H109" s="5" t="n"/>
      <c r="I109" s="5" t="n"/>
    </row>
    <row r="110">
      <c r="A110" s="20" t="n"/>
      <c r="B110" s="5" t="n"/>
      <c r="C110" s="21" t="n"/>
      <c r="D110" s="5" t="n"/>
      <c r="E110" s="5" t="n"/>
      <c r="F110" s="5" t="n"/>
      <c r="G110" s="5" t="n"/>
      <c r="H110" s="5" t="n"/>
      <c r="I110" s="5" t="n"/>
    </row>
    <row r="111">
      <c r="A111" s="20" t="n"/>
      <c r="B111" s="5" t="n"/>
      <c r="C111" s="21" t="n"/>
      <c r="D111" s="5" t="n"/>
      <c r="E111" s="5" t="n"/>
      <c r="F111" s="5" t="n"/>
      <c r="G111" s="5" t="n"/>
      <c r="H111" s="5" t="n"/>
      <c r="I111" s="5" t="n"/>
    </row>
    <row r="112">
      <c r="A112" s="20" t="n"/>
      <c r="B112" s="5" t="n"/>
      <c r="C112" s="21" t="n"/>
      <c r="D112" s="5" t="n"/>
      <c r="E112" s="5" t="n"/>
      <c r="F112" s="5" t="n"/>
      <c r="G112" s="5" t="n"/>
      <c r="H112" s="5" t="n"/>
      <c r="I112" s="5" t="n"/>
    </row>
    <row r="113">
      <c r="A113" s="20" t="n"/>
      <c r="B113" s="5" t="n"/>
      <c r="C113" s="21" t="n"/>
      <c r="D113" s="5" t="n"/>
      <c r="E113" s="5" t="n"/>
      <c r="F113" s="5" t="n"/>
      <c r="G113" s="5" t="n"/>
      <c r="H113" s="5" t="n"/>
      <c r="I113" s="5" t="n"/>
    </row>
    <row r="114">
      <c r="A114" s="20" t="n"/>
      <c r="B114" s="5" t="n"/>
      <c r="C114" s="21" t="n"/>
      <c r="D114" s="5" t="n"/>
      <c r="E114" s="5" t="n"/>
      <c r="F114" s="5" t="n"/>
      <c r="G114" s="5" t="n"/>
      <c r="H114" s="5" t="n"/>
      <c r="I114" s="5" t="n"/>
    </row>
    <row r="115">
      <c r="A115" s="20" t="n"/>
      <c r="B115" s="5" t="n"/>
      <c r="C115" s="21" t="n"/>
      <c r="D115" s="5" t="n"/>
      <c r="E115" s="5" t="n"/>
      <c r="F115" s="5" t="n"/>
      <c r="G115" s="5" t="n"/>
      <c r="H115" s="5" t="n"/>
      <c r="I115" s="5" t="n"/>
    </row>
    <row r="116">
      <c r="A116" s="20" t="n"/>
      <c r="B116" s="5" t="n"/>
      <c r="C116" s="21" t="n"/>
      <c r="D116" s="5" t="n"/>
      <c r="E116" s="5" t="n"/>
      <c r="F116" s="5" t="n"/>
      <c r="G116" s="5" t="n"/>
      <c r="H116" s="5" t="n"/>
      <c r="I116" s="5" t="n"/>
    </row>
    <row r="117">
      <c r="A117" s="20" t="n"/>
      <c r="B117" s="5" t="n"/>
      <c r="C117" s="21" t="n"/>
      <c r="D117" s="5" t="n"/>
      <c r="E117" s="5" t="n"/>
      <c r="F117" s="5" t="n"/>
      <c r="G117" s="5" t="n"/>
      <c r="H117" s="5" t="n"/>
      <c r="I117" s="5" t="n"/>
    </row>
    <row r="118">
      <c r="A118" s="20" t="n"/>
      <c r="B118" s="5" t="n"/>
      <c r="C118" s="21" t="n"/>
      <c r="D118" s="5" t="n"/>
      <c r="E118" s="5" t="n"/>
      <c r="F118" s="5" t="n"/>
      <c r="G118" s="5" t="n"/>
      <c r="H118" s="5" t="n"/>
      <c r="I118" s="5" t="n"/>
    </row>
    <row r="119">
      <c r="A119" s="20" t="n"/>
      <c r="B119" s="5" t="n"/>
      <c r="C119" s="21" t="n"/>
      <c r="D119" s="5" t="n"/>
      <c r="E119" s="5" t="n"/>
      <c r="F119" s="5" t="n"/>
      <c r="G119" s="5" t="n"/>
      <c r="H119" s="5" t="n"/>
      <c r="I119" s="5" t="n"/>
    </row>
    <row r="120">
      <c r="A120" s="20" t="n"/>
      <c r="B120" s="5" t="n"/>
      <c r="C120" s="21" t="n"/>
      <c r="D120" s="5" t="n"/>
      <c r="E120" s="5" t="n"/>
      <c r="F120" s="5" t="n"/>
      <c r="G120" s="5" t="n"/>
      <c r="H120" s="5" t="n"/>
      <c r="I120" s="5" t="n"/>
    </row>
    <row r="121">
      <c r="A121" s="20" t="n"/>
      <c r="B121" s="5" t="n"/>
      <c r="C121" s="21" t="n"/>
      <c r="D121" s="5" t="n"/>
      <c r="E121" s="5" t="n"/>
      <c r="F121" s="5" t="n"/>
      <c r="G121" s="5" t="n"/>
      <c r="H121" s="5" t="n"/>
      <c r="I121" s="5" t="n"/>
    </row>
    <row r="122">
      <c r="A122" s="20" t="n"/>
      <c r="B122" s="5" t="n"/>
      <c r="C122" s="21" t="n"/>
      <c r="D122" s="5" t="n"/>
      <c r="E122" s="5" t="n"/>
      <c r="F122" s="5" t="n"/>
      <c r="G122" s="5" t="n"/>
      <c r="H122" s="5" t="n"/>
      <c r="I122" s="5" t="n"/>
    </row>
    <row r="123">
      <c r="A123" s="20" t="n"/>
      <c r="B123" s="5" t="n"/>
      <c r="C123" s="21" t="n"/>
      <c r="D123" s="5" t="n"/>
      <c r="E123" s="5" t="n"/>
      <c r="F123" s="5" t="n"/>
      <c r="G123" s="5" t="n"/>
      <c r="H123" s="5" t="n"/>
      <c r="I123" s="5" t="n"/>
    </row>
    <row r="124">
      <c r="A124" s="20" t="n"/>
      <c r="B124" s="5" t="n"/>
      <c r="C124" s="21" t="n"/>
      <c r="D124" s="5" t="n"/>
      <c r="E124" s="5" t="n"/>
      <c r="F124" s="5" t="n"/>
      <c r="G124" s="5" t="n"/>
      <c r="H124" s="5" t="n"/>
      <c r="I124" s="5" t="n"/>
    </row>
    <row r="125">
      <c r="A125" s="20" t="n"/>
      <c r="B125" s="5" t="n"/>
      <c r="C125" s="21" t="n"/>
      <c r="D125" s="5" t="n"/>
      <c r="E125" s="5" t="n"/>
      <c r="F125" s="5" t="n"/>
      <c r="G125" s="5" t="n"/>
      <c r="H125" s="5" t="n"/>
      <c r="I125" s="5" t="n"/>
    </row>
    <row r="126">
      <c r="A126" s="20" t="n"/>
      <c r="B126" s="5" t="n"/>
      <c r="C126" s="21" t="n"/>
      <c r="D126" s="5" t="n"/>
      <c r="E126" s="5" t="n"/>
      <c r="F126" s="5" t="n"/>
      <c r="G126" s="5" t="n"/>
      <c r="H126" s="5" t="n"/>
      <c r="I126" s="5" t="n"/>
    </row>
    <row r="127">
      <c r="A127" s="20" t="n"/>
      <c r="B127" s="5" t="n"/>
      <c r="C127" s="21" t="n"/>
      <c r="D127" s="5" t="n"/>
      <c r="E127" s="5" t="n"/>
      <c r="F127" s="5" t="n"/>
      <c r="G127" s="5" t="n"/>
      <c r="H127" s="5" t="n"/>
      <c r="I127" s="5" t="n"/>
    </row>
    <row r="128">
      <c r="A128" s="20" t="n"/>
      <c r="B128" s="5" t="n"/>
      <c r="C128" s="21" t="n"/>
      <c r="D128" s="5" t="n"/>
      <c r="E128" s="5" t="n"/>
      <c r="F128" s="5" t="n"/>
      <c r="G128" s="5" t="n"/>
      <c r="H128" s="5" t="n"/>
      <c r="I128" s="5" t="n"/>
    </row>
    <row r="129">
      <c r="A129" s="20" t="n"/>
      <c r="B129" s="5" t="n"/>
      <c r="C129" s="21" t="n"/>
      <c r="D129" s="5" t="n"/>
      <c r="E129" s="5" t="n"/>
      <c r="F129" s="5" t="n"/>
      <c r="G129" s="5" t="n"/>
      <c r="H129" s="5" t="n"/>
      <c r="I129" s="5" t="n"/>
    </row>
    <row r="130">
      <c r="A130" s="20" t="n"/>
      <c r="B130" s="5" t="n"/>
      <c r="C130" s="21" t="n"/>
      <c r="D130" s="5" t="n"/>
      <c r="E130" s="5" t="n"/>
      <c r="F130" s="5" t="n"/>
      <c r="G130" s="5" t="n"/>
      <c r="H130" s="5" t="n"/>
      <c r="I130" s="5" t="n"/>
    </row>
    <row r="131">
      <c r="A131" s="20" t="n"/>
      <c r="B131" s="5" t="n"/>
      <c r="C131" s="21" t="n"/>
      <c r="D131" s="5" t="n"/>
      <c r="E131" s="5" t="n"/>
      <c r="F131" s="5" t="n"/>
      <c r="G131" s="5" t="n"/>
      <c r="H131" s="5" t="n"/>
      <c r="I131" s="5" t="n"/>
    </row>
    <row r="132">
      <c r="A132" s="20" t="n"/>
      <c r="B132" s="5" t="n"/>
      <c r="C132" s="21" t="n"/>
      <c r="D132" s="5" t="n"/>
      <c r="E132" s="5" t="n"/>
      <c r="F132" s="5" t="n"/>
      <c r="G132" s="5" t="n"/>
      <c r="H132" s="5" t="n"/>
      <c r="I132" s="5" t="n"/>
    </row>
    <row r="133">
      <c r="A133" s="20" t="n"/>
      <c r="B133" s="5" t="n"/>
      <c r="C133" s="21" t="n"/>
      <c r="D133" s="5" t="n"/>
      <c r="E133" s="5" t="n"/>
      <c r="F133" s="5" t="n"/>
      <c r="G133" s="5" t="n"/>
      <c r="H133" s="5" t="n"/>
      <c r="I133" s="5" t="n"/>
    </row>
    <row r="134">
      <c r="A134" s="20" t="n"/>
      <c r="B134" s="5" t="n"/>
      <c r="C134" s="21" t="n"/>
      <c r="D134" s="5" t="n"/>
      <c r="E134" s="5" t="n"/>
      <c r="F134" s="5" t="n"/>
      <c r="G134" s="5" t="n"/>
      <c r="H134" s="5" t="n"/>
      <c r="I134" s="5" t="n"/>
    </row>
    <row r="135">
      <c r="A135" s="20" t="n"/>
      <c r="B135" s="5" t="n"/>
      <c r="C135" s="21" t="n"/>
      <c r="D135" s="5" t="n"/>
      <c r="E135" s="5" t="n"/>
      <c r="F135" s="5" t="n"/>
      <c r="G135" s="5" t="n"/>
      <c r="H135" s="5" t="n"/>
      <c r="I135" s="5" t="n"/>
    </row>
    <row r="136">
      <c r="A136" s="20" t="n"/>
      <c r="B136" s="5" t="n"/>
      <c r="C136" s="21" t="n"/>
      <c r="D136" s="5" t="n"/>
      <c r="E136" s="5" t="n"/>
      <c r="F136" s="5" t="n"/>
      <c r="G136" s="5" t="n"/>
      <c r="H136" s="5" t="n"/>
      <c r="I136" s="5" t="n"/>
    </row>
    <row r="137">
      <c r="A137" s="20" t="n"/>
      <c r="B137" s="5" t="n"/>
      <c r="C137" s="21" t="n"/>
      <c r="D137" s="5" t="n"/>
      <c r="E137" s="5" t="n"/>
      <c r="F137" s="5" t="n"/>
      <c r="G137" s="5" t="n"/>
      <c r="H137" s="5" t="n"/>
      <c r="I137" s="5" t="n"/>
    </row>
    <row r="138">
      <c r="A138" s="20" t="n"/>
      <c r="B138" s="5" t="n"/>
      <c r="C138" s="21" t="n"/>
      <c r="D138" s="5" t="n"/>
      <c r="E138" s="5" t="n"/>
      <c r="F138" s="5" t="n"/>
      <c r="G138" s="5" t="n"/>
      <c r="H138" s="5" t="n"/>
      <c r="I138" s="5" t="n"/>
    </row>
    <row r="139">
      <c r="A139" s="20" t="n"/>
      <c r="B139" s="5" t="n"/>
      <c r="C139" s="21" t="n"/>
      <c r="D139" s="5" t="n"/>
      <c r="E139" s="5" t="n"/>
      <c r="F139" s="5" t="n"/>
      <c r="G139" s="5" t="n"/>
      <c r="H139" s="5" t="n"/>
      <c r="I139" s="5" t="n"/>
    </row>
    <row r="140">
      <c r="A140" s="20" t="n"/>
      <c r="B140" s="5" t="n"/>
      <c r="C140" s="21" t="n"/>
      <c r="D140" s="5" t="n"/>
      <c r="E140" s="5" t="n"/>
      <c r="F140" s="5" t="n"/>
      <c r="G140" s="5" t="n"/>
      <c r="H140" s="5" t="n"/>
      <c r="I140" s="5" t="n"/>
    </row>
    <row r="141">
      <c r="A141" s="20" t="n"/>
      <c r="B141" s="5" t="n"/>
      <c r="C141" s="21" t="n"/>
      <c r="D141" s="5" t="n"/>
      <c r="E141" s="5" t="n"/>
      <c r="F141" s="5" t="n"/>
      <c r="G141" s="5" t="n"/>
      <c r="H141" s="5" t="n"/>
      <c r="I141" s="5" t="n"/>
    </row>
    <row r="142">
      <c r="A142" s="20" t="n"/>
      <c r="B142" s="5" t="n"/>
      <c r="C142" s="21" t="n"/>
      <c r="D142" s="5" t="n"/>
      <c r="E142" s="5" t="n"/>
      <c r="F142" s="5" t="n"/>
      <c r="G142" s="5" t="n"/>
      <c r="H142" s="5" t="n"/>
      <c r="I142" s="5" t="n"/>
    </row>
    <row r="143">
      <c r="A143" s="20" t="n"/>
      <c r="B143" s="5" t="n"/>
      <c r="C143" s="21" t="n"/>
      <c r="D143" s="5" t="n"/>
      <c r="E143" s="5" t="n"/>
      <c r="F143" s="5" t="n"/>
      <c r="G143" s="5" t="n"/>
      <c r="H143" s="5" t="n"/>
      <c r="I143" s="5" t="n"/>
    </row>
    <row r="144">
      <c r="A144" s="20" t="n"/>
      <c r="B144" s="5" t="n"/>
      <c r="C144" s="21" t="n"/>
      <c r="D144" s="5" t="n"/>
      <c r="E144" s="5" t="n"/>
      <c r="F144" s="5" t="n"/>
      <c r="G144" s="5" t="n"/>
      <c r="H144" s="5" t="n"/>
      <c r="I144" s="5" t="n"/>
    </row>
    <row r="145">
      <c r="A145" s="20" t="n"/>
      <c r="B145" s="5" t="n"/>
      <c r="C145" s="21" t="n"/>
      <c r="D145" s="5" t="n"/>
      <c r="E145" s="5" t="n"/>
      <c r="F145" s="5" t="n"/>
      <c r="G145" s="5" t="n"/>
      <c r="H145" s="5" t="n"/>
      <c r="I145" s="5" t="n"/>
    </row>
    <row r="146">
      <c r="A146" s="20" t="n"/>
      <c r="B146" s="5" t="n"/>
      <c r="C146" s="21" t="n"/>
      <c r="D146" s="5" t="n"/>
      <c r="E146" s="5" t="n"/>
      <c r="F146" s="5" t="n"/>
      <c r="G146" s="5" t="n"/>
      <c r="H146" s="5" t="n"/>
      <c r="I146" s="5" t="n"/>
    </row>
    <row r="147">
      <c r="A147" s="20" t="n"/>
      <c r="B147" s="5" t="n"/>
      <c r="C147" s="21" t="n"/>
      <c r="D147" s="5" t="n"/>
      <c r="E147" s="5" t="n"/>
      <c r="F147" s="5" t="n"/>
      <c r="G147" s="5" t="n"/>
      <c r="H147" s="5" t="n"/>
      <c r="I147" s="5" t="n"/>
    </row>
    <row r="148">
      <c r="A148" s="20" t="n"/>
      <c r="B148" s="5" t="n"/>
      <c r="C148" s="21" t="n"/>
      <c r="D148" s="5" t="n"/>
      <c r="E148" s="5" t="n"/>
      <c r="F148" s="5" t="n"/>
      <c r="G148" s="5" t="n"/>
      <c r="H148" s="5" t="n"/>
      <c r="I148" s="5" t="n"/>
    </row>
    <row r="149">
      <c r="A149" s="20" t="n"/>
      <c r="B149" s="5" t="n"/>
      <c r="C149" s="21" t="n"/>
      <c r="D149" s="5" t="n"/>
      <c r="E149" s="5" t="n"/>
      <c r="F149" s="5" t="n"/>
      <c r="G149" s="5" t="n"/>
      <c r="H149" s="5" t="n"/>
      <c r="I149" s="5" t="n"/>
    </row>
    <row r="150">
      <c r="A150" s="20" t="n"/>
      <c r="B150" s="5" t="n"/>
      <c r="C150" s="21" t="n"/>
      <c r="D150" s="5" t="n"/>
      <c r="E150" s="5" t="n"/>
      <c r="F150" s="5" t="n"/>
      <c r="G150" s="5" t="n"/>
      <c r="H150" s="5" t="n"/>
      <c r="I150" s="5" t="n"/>
    </row>
    <row r="151">
      <c r="A151" s="20" t="n"/>
      <c r="B151" s="5" t="n"/>
      <c r="C151" s="21" t="n"/>
      <c r="D151" s="5" t="n"/>
      <c r="E151" s="5" t="n"/>
      <c r="F151" s="5" t="n"/>
      <c r="G151" s="5" t="n"/>
      <c r="H151" s="5" t="n"/>
      <c r="I151" s="5" t="n"/>
    </row>
    <row r="152">
      <c r="A152" s="20" t="n"/>
      <c r="B152" s="5" t="n"/>
      <c r="C152" s="21" t="n"/>
      <c r="D152" s="5" t="n"/>
      <c r="E152" s="5" t="n"/>
      <c r="F152" s="5" t="n"/>
      <c r="G152" s="5" t="n"/>
      <c r="H152" s="5" t="n"/>
      <c r="I152" s="5" t="n"/>
    </row>
    <row r="153">
      <c r="A153" s="20" t="n"/>
      <c r="B153" s="5" t="n"/>
      <c r="C153" s="21" t="n"/>
      <c r="D153" s="5" t="n"/>
      <c r="E153" s="5" t="n"/>
      <c r="F153" s="5" t="n"/>
      <c r="G153" s="5" t="n"/>
      <c r="H153" s="5" t="n"/>
      <c r="I153" s="5" t="n"/>
    </row>
    <row r="154">
      <c r="A154" s="20" t="n"/>
      <c r="B154" s="5" t="n"/>
      <c r="C154" s="21" t="n"/>
      <c r="D154" s="5" t="n"/>
      <c r="E154" s="5" t="n"/>
      <c r="F154" s="5" t="n"/>
      <c r="G154" s="5" t="n"/>
      <c r="H154" s="5" t="n"/>
      <c r="I154" s="5" t="n"/>
    </row>
    <row r="155">
      <c r="A155" s="20" t="n"/>
      <c r="B155" s="5" t="n"/>
      <c r="C155" s="21" t="n"/>
      <c r="D155" s="5" t="n"/>
      <c r="E155" s="5" t="n"/>
      <c r="F155" s="5" t="n"/>
      <c r="G155" s="5" t="n"/>
      <c r="H155" s="5" t="n"/>
      <c r="I155" s="5" t="n"/>
    </row>
    <row r="156">
      <c r="A156" s="20" t="n"/>
      <c r="B156" s="5" t="n"/>
      <c r="C156" s="21" t="n"/>
      <c r="D156" s="5" t="n"/>
      <c r="E156" s="5" t="n"/>
      <c r="F156" s="5" t="n"/>
      <c r="G156" s="5" t="n"/>
      <c r="H156" s="5" t="n"/>
      <c r="I156" s="5" t="n"/>
    </row>
    <row r="157">
      <c r="A157" s="20" t="n"/>
      <c r="B157" s="5" t="n"/>
      <c r="C157" s="21" t="n"/>
      <c r="D157" s="5" t="n"/>
      <c r="E157" s="5" t="n"/>
      <c r="F157" s="5" t="n"/>
      <c r="G157" s="5" t="n"/>
      <c r="H157" s="5" t="n"/>
      <c r="I157" s="5" t="n"/>
    </row>
    <row r="158">
      <c r="A158" s="20" t="n"/>
      <c r="B158" s="5" t="n"/>
      <c r="C158" s="21" t="n"/>
      <c r="D158" s="5" t="n"/>
      <c r="E158" s="5" t="n"/>
      <c r="F158" s="5" t="n"/>
      <c r="G158" s="5" t="n"/>
      <c r="H158" s="5" t="n"/>
      <c r="I158" s="5" t="n"/>
    </row>
    <row r="159">
      <c r="A159" s="20" t="n"/>
      <c r="B159" s="5" t="n"/>
      <c r="C159" s="21" t="n"/>
      <c r="D159" s="5" t="n"/>
      <c r="E159" s="5" t="n"/>
      <c r="F159" s="5" t="n"/>
      <c r="G159" s="5" t="n"/>
      <c r="H159" s="5" t="n"/>
      <c r="I159" s="5" t="n"/>
    </row>
    <row r="160">
      <c r="A160" s="20" t="n"/>
      <c r="B160" s="5" t="n"/>
      <c r="C160" s="21" t="n"/>
      <c r="D160" s="5" t="n"/>
      <c r="E160" s="5" t="n"/>
      <c r="F160" s="5" t="n"/>
      <c r="G160" s="5" t="n"/>
      <c r="H160" s="5" t="n"/>
      <c r="I160" s="5" t="n"/>
    </row>
    <row r="161">
      <c r="A161" s="20" t="n"/>
      <c r="B161" s="5" t="n"/>
      <c r="C161" s="21" t="n"/>
      <c r="D161" s="5" t="n"/>
      <c r="E161" s="5" t="n"/>
      <c r="F161" s="5" t="n"/>
      <c r="G161" s="5" t="n"/>
      <c r="H161" s="5" t="n"/>
      <c r="I161" s="5" t="n"/>
    </row>
    <row r="162">
      <c r="A162" s="20" t="n"/>
      <c r="B162" s="5" t="n"/>
      <c r="C162" s="21" t="n"/>
      <c r="D162" s="5" t="n"/>
      <c r="E162" s="5" t="n"/>
      <c r="F162" s="5" t="n"/>
      <c r="G162" s="5" t="n"/>
      <c r="H162" s="5" t="n"/>
      <c r="I162" s="5" t="n"/>
    </row>
    <row r="163">
      <c r="A163" s="20" t="n"/>
      <c r="B163" s="5" t="n"/>
      <c r="C163" s="21" t="n"/>
      <c r="D163" s="5" t="n"/>
      <c r="E163" s="5" t="n"/>
      <c r="F163" s="5" t="n"/>
      <c r="G163" s="5" t="n"/>
      <c r="H163" s="5" t="n"/>
      <c r="I163" s="5" t="n"/>
    </row>
    <row r="164">
      <c r="A164" s="20" t="n"/>
      <c r="B164" s="5" t="n"/>
      <c r="C164" s="21" t="n"/>
      <c r="D164" s="5" t="n"/>
      <c r="E164" s="5" t="n"/>
      <c r="F164" s="5" t="n"/>
      <c r="G164" s="5" t="n"/>
      <c r="H164" s="5" t="n"/>
      <c r="I164" s="5" t="n"/>
    </row>
    <row r="165">
      <c r="A165" s="20" t="n"/>
      <c r="B165" s="5" t="n"/>
      <c r="C165" s="21" t="n"/>
      <c r="D165" s="5" t="n"/>
      <c r="E165" s="5" t="n"/>
      <c r="F165" s="5" t="n"/>
      <c r="G165" s="5" t="n"/>
      <c r="H165" s="5" t="n"/>
      <c r="I165" s="5" t="n"/>
    </row>
    <row r="166">
      <c r="A166" s="20" t="n"/>
      <c r="B166" s="5" t="n"/>
      <c r="C166" s="21" t="n"/>
      <c r="D166" s="5" t="n"/>
      <c r="E166" s="5" t="n"/>
      <c r="F166" s="5" t="n"/>
      <c r="G166" s="5" t="n"/>
      <c r="H166" s="5" t="n"/>
      <c r="I166" s="5" t="n"/>
    </row>
    <row r="167">
      <c r="A167" s="20" t="n"/>
      <c r="B167" s="5" t="n"/>
      <c r="C167" s="21" t="n"/>
      <c r="D167" s="5" t="n"/>
      <c r="E167" s="5" t="n"/>
      <c r="F167" s="5" t="n"/>
      <c r="G167" s="5" t="n"/>
      <c r="H167" s="5" t="n"/>
      <c r="I167" s="5" t="n"/>
    </row>
    <row r="168">
      <c r="A168" s="20" t="n"/>
      <c r="B168" s="5" t="n"/>
      <c r="C168" s="21" t="n"/>
      <c r="D168" s="5" t="n"/>
      <c r="E168" s="5" t="n"/>
      <c r="F168" s="5" t="n"/>
      <c r="G168" s="5" t="n"/>
      <c r="H168" s="5" t="n"/>
      <c r="I168" s="5" t="n"/>
    </row>
    <row r="169">
      <c r="A169" s="20" t="n"/>
      <c r="B169" s="5" t="n"/>
      <c r="C169" s="21" t="n"/>
      <c r="D169" s="5" t="n"/>
      <c r="E169" s="5" t="n"/>
      <c r="F169" s="5" t="n"/>
      <c r="G169" s="5" t="n"/>
      <c r="H169" s="5" t="n"/>
      <c r="I169" s="5" t="n"/>
    </row>
    <row r="170">
      <c r="A170" s="20" t="n"/>
      <c r="B170" s="5" t="n"/>
      <c r="C170" s="21" t="n"/>
      <c r="D170" s="5" t="n"/>
      <c r="E170" s="5" t="n"/>
      <c r="F170" s="5" t="n"/>
      <c r="G170" s="5" t="n"/>
      <c r="H170" s="5" t="n"/>
      <c r="I170" s="5" t="n"/>
    </row>
    <row r="171">
      <c r="A171" s="20" t="n"/>
      <c r="B171" s="5" t="n"/>
      <c r="C171" s="21" t="n"/>
      <c r="D171" s="5" t="n"/>
      <c r="E171" s="5" t="n"/>
      <c r="F171" s="5" t="n"/>
      <c r="G171" s="5" t="n"/>
      <c r="H171" s="5" t="n"/>
      <c r="I171" s="5" t="n"/>
    </row>
    <row r="172">
      <c r="A172" s="20" t="n"/>
      <c r="B172" s="5" t="n"/>
      <c r="C172" s="21" t="n"/>
      <c r="D172" s="5" t="n"/>
      <c r="E172" s="5" t="n"/>
      <c r="F172" s="5" t="n"/>
      <c r="G172" s="5" t="n"/>
      <c r="H172" s="5" t="n"/>
      <c r="I172" s="5" t="n"/>
    </row>
    <row r="173">
      <c r="A173" s="20" t="n"/>
      <c r="B173" s="5" t="n"/>
      <c r="C173" s="21" t="n"/>
      <c r="D173" s="5" t="n"/>
      <c r="E173" s="5" t="n"/>
      <c r="F173" s="5" t="n"/>
      <c r="G173" s="5" t="n"/>
      <c r="H173" s="5" t="n"/>
      <c r="I173" s="5" t="n"/>
    </row>
    <row r="174">
      <c r="A174" s="20" t="n"/>
      <c r="B174" s="5" t="n"/>
      <c r="C174" s="21" t="n"/>
      <c r="D174" s="5" t="n"/>
      <c r="E174" s="5" t="n"/>
      <c r="F174" s="5" t="n"/>
      <c r="G174" s="5" t="n"/>
      <c r="H174" s="5" t="n"/>
      <c r="I174" s="5" t="n"/>
    </row>
    <row r="175">
      <c r="A175" s="20" t="n"/>
      <c r="B175" s="5" t="n"/>
      <c r="C175" s="21" t="n"/>
      <c r="D175" s="5" t="n"/>
      <c r="E175" s="5" t="n"/>
      <c r="F175" s="5" t="n"/>
      <c r="G175" s="5" t="n"/>
      <c r="H175" s="5" t="n"/>
      <c r="I175" s="5" t="n"/>
    </row>
    <row r="176">
      <c r="A176" s="20" t="n"/>
      <c r="B176" s="5" t="n"/>
      <c r="C176" s="21" t="n"/>
      <c r="D176" s="5" t="n"/>
      <c r="E176" s="5" t="n"/>
      <c r="F176" s="5" t="n"/>
      <c r="G176" s="5" t="n"/>
      <c r="H176" s="5" t="n"/>
      <c r="I176" s="5" t="n"/>
    </row>
    <row r="177">
      <c r="A177" s="20" t="n"/>
      <c r="B177" s="5" t="n"/>
      <c r="C177" s="21" t="n"/>
      <c r="D177" s="5" t="n"/>
      <c r="E177" s="5" t="n"/>
      <c r="F177" s="5" t="n"/>
      <c r="G177" s="5" t="n"/>
      <c r="H177" s="5" t="n"/>
      <c r="I177" s="5" t="n"/>
    </row>
    <row r="178">
      <c r="A178" s="20" t="n"/>
      <c r="B178" s="5" t="n"/>
      <c r="C178" s="21" t="n"/>
      <c r="D178" s="5" t="n"/>
      <c r="E178" s="5" t="n"/>
      <c r="F178" s="5" t="n"/>
      <c r="G178" s="5" t="n"/>
      <c r="H178" s="5" t="n"/>
      <c r="I178" s="5" t="n"/>
    </row>
    <row r="179">
      <c r="A179" s="20" t="n"/>
      <c r="B179" s="5" t="n"/>
      <c r="C179" s="21" t="n"/>
      <c r="D179" s="5" t="n"/>
      <c r="E179" s="5" t="n"/>
      <c r="F179" s="5" t="n"/>
      <c r="G179" s="5" t="n"/>
      <c r="H179" s="5" t="n"/>
      <c r="I179" s="5" t="n"/>
    </row>
    <row r="180">
      <c r="A180" s="20" t="n"/>
      <c r="B180" s="5" t="n"/>
      <c r="C180" s="21" t="n"/>
      <c r="D180" s="5" t="n"/>
      <c r="E180" s="5" t="n"/>
      <c r="F180" s="5" t="n"/>
      <c r="G180" s="5" t="n"/>
      <c r="H180" s="5" t="n"/>
      <c r="I180" s="5" t="n"/>
    </row>
    <row r="181">
      <c r="A181" s="20" t="n"/>
      <c r="B181" s="5" t="n"/>
      <c r="C181" s="21" t="n"/>
      <c r="D181" s="5" t="n"/>
      <c r="E181" s="5" t="n"/>
      <c r="F181" s="5" t="n"/>
      <c r="G181" s="5" t="n"/>
      <c r="H181" s="5" t="n"/>
      <c r="I181" s="5" t="n"/>
    </row>
    <row r="182">
      <c r="A182" s="20" t="n"/>
      <c r="B182" s="5" t="n"/>
      <c r="C182" s="21" t="n"/>
      <c r="D182" s="5" t="n"/>
      <c r="E182" s="5" t="n"/>
      <c r="F182" s="5" t="n"/>
      <c r="G182" s="5" t="n"/>
      <c r="H182" s="5" t="n"/>
      <c r="I182" s="5" t="n"/>
    </row>
    <row r="183">
      <c r="A183" s="20" t="n"/>
      <c r="B183" s="5" t="n"/>
      <c r="C183" s="21" t="n"/>
      <c r="D183" s="5" t="n"/>
      <c r="E183" s="5" t="n"/>
      <c r="F183" s="5" t="n"/>
      <c r="G183" s="5" t="n"/>
      <c r="H183" s="5" t="n"/>
      <c r="I183" s="5" t="n"/>
    </row>
    <row r="184">
      <c r="A184" s="20" t="n"/>
      <c r="B184" s="5" t="n"/>
      <c r="C184" s="21" t="n"/>
      <c r="D184" s="5" t="n"/>
      <c r="E184" s="5" t="n"/>
      <c r="F184" s="5" t="n"/>
      <c r="G184" s="5" t="n"/>
      <c r="H184" s="5" t="n"/>
      <c r="I184" s="5" t="n"/>
    </row>
    <row r="185">
      <c r="A185" s="20" t="n"/>
      <c r="B185" s="5" t="n"/>
      <c r="C185" s="21" t="n"/>
      <c r="D185" s="5" t="n"/>
      <c r="E185" s="5" t="n"/>
      <c r="F185" s="5" t="n"/>
      <c r="G185" s="5" t="n"/>
      <c r="H185" s="5" t="n"/>
      <c r="I185" s="5" t="n"/>
    </row>
    <row r="186">
      <c r="A186" s="20" t="n"/>
      <c r="B186" s="5" t="n"/>
      <c r="C186" s="21" t="n"/>
      <c r="D186" s="5" t="n"/>
      <c r="E186" s="5" t="n"/>
      <c r="F186" s="5" t="n"/>
      <c r="G186" s="5" t="n"/>
      <c r="H186" s="5" t="n"/>
      <c r="I186" s="5" t="n"/>
    </row>
    <row r="187">
      <c r="A187" s="20" t="n"/>
      <c r="B187" s="5" t="n"/>
      <c r="C187" s="21" t="n"/>
      <c r="D187" s="5" t="n"/>
      <c r="E187" s="5" t="n"/>
      <c r="F187" s="5" t="n"/>
      <c r="G187" s="5" t="n"/>
      <c r="H187" s="5" t="n"/>
      <c r="I187" s="5" t="n"/>
    </row>
    <row r="188">
      <c r="A188" s="20" t="n"/>
      <c r="B188" s="5" t="n"/>
      <c r="C188" s="21" t="n"/>
      <c r="D188" s="5" t="n"/>
      <c r="E188" s="5" t="n"/>
      <c r="F188" s="5" t="n"/>
      <c r="G188" s="5" t="n"/>
      <c r="H188" s="5" t="n"/>
      <c r="I188" s="5" t="n"/>
    </row>
    <row r="189">
      <c r="A189" s="20" t="n"/>
      <c r="B189" s="5" t="n"/>
      <c r="C189" s="21" t="n"/>
      <c r="D189" s="5" t="n"/>
      <c r="E189" s="5" t="n"/>
      <c r="F189" s="5" t="n"/>
      <c r="G189" s="5" t="n"/>
      <c r="H189" s="5" t="n"/>
      <c r="I189" s="5" t="n"/>
    </row>
    <row r="190">
      <c r="A190" s="20" t="n"/>
      <c r="B190" s="5" t="n"/>
      <c r="C190" s="21" t="n"/>
      <c r="D190" s="5" t="n"/>
      <c r="E190" s="5" t="n"/>
      <c r="F190" s="5" t="n"/>
      <c r="G190" s="5" t="n"/>
      <c r="H190" s="5" t="n"/>
      <c r="I190" s="5" t="n"/>
    </row>
    <row r="191">
      <c r="A191" s="20" t="n"/>
      <c r="B191" s="5" t="n"/>
      <c r="C191" s="21" t="n"/>
      <c r="D191" s="5" t="n"/>
      <c r="E191" s="5" t="n"/>
      <c r="F191" s="5" t="n"/>
      <c r="G191" s="5" t="n"/>
      <c r="H191" s="5" t="n"/>
      <c r="I191" s="5" t="n"/>
    </row>
    <row r="192">
      <c r="A192" s="20" t="n"/>
      <c r="B192" s="5" t="n"/>
      <c r="C192" s="21" t="n"/>
      <c r="D192" s="5" t="n"/>
      <c r="E192" s="5" t="n"/>
      <c r="F192" s="5" t="n"/>
      <c r="G192" s="5" t="n"/>
      <c r="H192" s="5" t="n"/>
      <c r="I192" s="5" t="n"/>
    </row>
    <row r="193">
      <c r="A193" s="20" t="n"/>
      <c r="B193" s="5" t="n"/>
      <c r="C193" s="21" t="n"/>
      <c r="D193" s="5" t="n"/>
      <c r="E193" s="5" t="n"/>
      <c r="F193" s="5" t="n"/>
      <c r="G193" s="5" t="n"/>
      <c r="H193" s="5" t="n"/>
      <c r="I193" s="5" t="n"/>
    </row>
    <row r="194">
      <c r="A194" s="20" t="n"/>
      <c r="B194" s="5" t="n"/>
      <c r="C194" s="21" t="n"/>
      <c r="D194" s="5" t="n"/>
      <c r="E194" s="5" t="n"/>
      <c r="F194" s="5" t="n"/>
      <c r="G194" s="5" t="n"/>
      <c r="H194" s="5" t="n"/>
      <c r="I194" s="5" t="n"/>
    </row>
    <row r="195">
      <c r="A195" s="20" t="n"/>
      <c r="B195" s="5" t="n"/>
      <c r="C195" s="21" t="n"/>
      <c r="D195" s="5" t="n"/>
      <c r="E195" s="5" t="n"/>
      <c r="F195" s="5" t="n"/>
      <c r="G195" s="5" t="n"/>
      <c r="H195" s="5" t="n"/>
      <c r="I195" s="5" t="n"/>
    </row>
    <row r="196">
      <c r="A196" s="20" t="n"/>
      <c r="B196" s="5" t="n"/>
      <c r="C196" s="21" t="n"/>
      <c r="D196" s="5" t="n"/>
      <c r="E196" s="5" t="n"/>
      <c r="F196" s="5" t="n"/>
      <c r="G196" s="5" t="n"/>
      <c r="H196" s="5" t="n"/>
      <c r="I196" s="5" t="n"/>
    </row>
    <row r="197">
      <c r="A197" s="20" t="n"/>
      <c r="B197" s="5" t="n"/>
      <c r="C197" s="21" t="n"/>
      <c r="D197" s="5" t="n"/>
      <c r="E197" s="5" t="n"/>
      <c r="F197" s="5" t="n"/>
      <c r="G197" s="5" t="n"/>
      <c r="H197" s="5" t="n"/>
      <c r="I197" s="5" t="n"/>
    </row>
    <row r="198">
      <c r="A198" s="20" t="n"/>
      <c r="B198" s="5" t="n"/>
      <c r="C198" s="21" t="n"/>
      <c r="D198" s="5" t="n"/>
      <c r="E198" s="5" t="n"/>
      <c r="F198" s="5" t="n"/>
      <c r="G198" s="5" t="n"/>
      <c r="H198" s="5" t="n"/>
      <c r="I198" s="5" t="n"/>
    </row>
    <row r="199">
      <c r="A199" s="20" t="n"/>
      <c r="B199" s="5" t="n"/>
      <c r="C199" s="21" t="n"/>
      <c r="D199" s="5" t="n"/>
      <c r="E199" s="5" t="n"/>
      <c r="F199" s="5" t="n"/>
      <c r="G199" s="5" t="n"/>
      <c r="H199" s="5" t="n"/>
      <c r="I199" s="5" t="n"/>
    </row>
    <row r="200">
      <c r="A200" s="20" t="n"/>
      <c r="B200" s="5" t="n"/>
      <c r="C200" s="21" t="n"/>
      <c r="D200" s="5" t="n"/>
      <c r="E200" s="5" t="n"/>
      <c r="F200" s="5" t="n"/>
      <c r="G200" s="5" t="n"/>
      <c r="H200" s="5" t="n"/>
      <c r="I200" s="5" t="n"/>
    </row>
    <row r="201">
      <c r="A201" s="20" t="n"/>
      <c r="B201" s="5" t="n"/>
      <c r="C201" s="21" t="n"/>
      <c r="D201" s="5" t="n"/>
      <c r="E201" s="5" t="n"/>
      <c r="F201" s="5" t="n"/>
      <c r="G201" s="5" t="n"/>
      <c r="H201" s="5" t="n"/>
      <c r="I201" s="5" t="n"/>
    </row>
    <row r="202">
      <c r="A202" s="20" t="n"/>
      <c r="B202" s="5" t="n"/>
      <c r="C202" s="21" t="n"/>
      <c r="D202" s="5" t="n"/>
      <c r="E202" s="5" t="n"/>
      <c r="F202" s="5" t="n"/>
      <c r="G202" s="5" t="n"/>
      <c r="H202" s="5" t="n"/>
      <c r="I202" s="5" t="n"/>
    </row>
    <row r="203">
      <c r="A203" s="20" t="n"/>
      <c r="B203" s="5" t="n"/>
      <c r="C203" s="21" t="n"/>
      <c r="D203" s="5" t="n"/>
      <c r="E203" s="5" t="n"/>
      <c r="F203" s="5" t="n"/>
      <c r="G203" s="5" t="n"/>
      <c r="H203" s="5" t="n"/>
      <c r="I203" s="5" t="n"/>
    </row>
  </sheetData>
  <mergeCells count="4">
    <mergeCell ref="A1:I1"/>
    <mergeCell ref="K12:N12"/>
    <mergeCell ref="K4:N4"/>
    <mergeCell ref="A2:I2"/>
  </mergeCells>
  <dataValidations count="3">
    <dataValidation sqref="D5:D500" showDropDown="0" showInputMessage="0" showErrorMessage="0" allowBlank="0" type="list">
      <formula1>"General,Building,Missions,Benevolence,Youth,Other"</formula1>
    </dataValidation>
    <dataValidation sqref="E5:E500" showDropDown="0" showInputMessage="0" showErrorMessage="0" allowBlank="0" type="list">
      <formula1>"Check,Cash,Online,ACH,Credit Card,Other"</formula1>
    </dataValidation>
    <dataValidation sqref="H5:H500" showDropDown="0" showInputMessage="0" showErrorMessage="0" allowBlank="0" type="list">
      <formula1>"Yes,No,Auto,N/A"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37474F"/>
    <outlinePr summaryBelow="1" summaryRight="1"/>
    <pageSetUpPr fitToPage="1"/>
  </sheetPr>
  <dimension ref="A1:F39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4" customWidth="1" min="4" max="4"/>
    <col width="14" customWidth="1" min="5" max="5"/>
    <col width="18" customWidth="1" min="6" max="6"/>
  </cols>
  <sheetData>
    <row r="1" ht="35" customHeight="1">
      <c r="A1" s="11" t="inlineStr">
        <is>
          <t>Monthly Board Finance Report</t>
        </is>
      </c>
    </row>
    <row r="2">
      <c r="A2" s="4" t="inlineStr">
        <is>
          <t>Church:</t>
        </is>
      </c>
      <c r="B2" s="9">
        <f>Setup!C5</f>
        <v/>
      </c>
      <c r="E2" s="4" t="inlineStr">
        <is>
          <t>Prepared by:</t>
        </is>
      </c>
      <c r="F2" s="10" t="inlineStr"/>
    </row>
    <row r="3">
      <c r="A3" s="4" t="inlineStr">
        <is>
          <t>Report Period:</t>
        </is>
      </c>
      <c r="B3" s="5" t="inlineStr">
        <is>
          <t>January 2026</t>
        </is>
      </c>
      <c r="C3" s="7" t="n"/>
      <c r="E3" s="4" t="inlineStr">
        <is>
          <t>Date prepared:</t>
        </is>
      </c>
      <c r="F3" s="42" t="inlineStr"/>
    </row>
    <row r="5">
      <c r="A5" s="43" t="inlineStr">
        <is>
          <t>1. FINANCIAL SUMMARY</t>
        </is>
      </c>
    </row>
    <row r="6">
      <c r="A6" s="44" t="inlineStr"/>
      <c r="B6" s="44" t="inlineStr">
        <is>
          <t>YTD Actual</t>
        </is>
      </c>
      <c r="C6" s="44" t="inlineStr">
        <is>
          <t>Annual Budget</t>
        </is>
      </c>
      <c r="D6" s="44" t="inlineStr">
        <is>
          <t>% of Budget</t>
        </is>
      </c>
      <c r="E6" s="44" t="inlineStr">
        <is>
          <t>Variance</t>
        </is>
      </c>
    </row>
    <row r="7">
      <c r="A7" s="45" t="inlineStr">
        <is>
          <t>Total Income (YTD)</t>
        </is>
      </c>
      <c r="B7" s="46">
        <f>BudgetVsActual!D14</f>
        <v/>
      </c>
      <c r="C7" s="46">
        <f>BudgetVsActual!C14</f>
        <v/>
      </c>
      <c r="D7" s="47">
        <f>IF(C7=0,"",B7/C7)</f>
        <v/>
      </c>
      <c r="E7" s="46">
        <f>B7-C7*MONTH(TODAY())/12</f>
        <v/>
      </c>
    </row>
    <row r="8">
      <c r="A8" s="45" t="inlineStr">
        <is>
          <t>Total Expenses (YTD)</t>
        </is>
      </c>
      <c r="B8" s="46">
        <f>BudgetVsActual!D56</f>
        <v/>
      </c>
      <c r="C8" s="46">
        <f>BudgetVsActual!C56</f>
        <v/>
      </c>
      <c r="D8" s="47">
        <f>IF(C8=0,"",B8/C8)</f>
        <v/>
      </c>
      <c r="E8" s="46">
        <f>C8*MONTH(TODAY())/12-B8</f>
        <v/>
      </c>
    </row>
    <row r="9">
      <c r="A9" s="48" t="inlineStr">
        <is>
          <t>NET INCOME (YTD)</t>
        </is>
      </c>
      <c r="B9" s="49">
        <f>B7-B8</f>
        <v/>
      </c>
      <c r="C9" s="50">
        <f>C7-C8</f>
        <v/>
      </c>
      <c r="D9" s="38" t="n"/>
      <c r="E9" s="38" t="n"/>
    </row>
    <row r="11">
      <c r="A11" s="51" t="inlineStr">
        <is>
          <t>2. GIVING SUMMARY</t>
        </is>
      </c>
    </row>
    <row r="12">
      <c r="A12" s="44" t="inlineStr">
        <is>
          <t>Fund</t>
        </is>
      </c>
      <c r="B12" s="44" t="inlineStr">
        <is>
          <t>YTD Received</t>
        </is>
      </c>
      <c r="C12" s="44" t="inlineStr">
        <is>
          <t>Annual Budget</t>
        </is>
      </c>
      <c r="D12" s="44" t="inlineStr">
        <is>
          <t>% Received</t>
        </is>
      </c>
    </row>
    <row r="13">
      <c r="A13" s="18" t="inlineStr">
        <is>
          <t>General Fund (Tithes &amp; Offerings)</t>
        </is>
      </c>
      <c r="B13" s="46">
        <f>BudgetVsActual!D6</f>
        <v/>
      </c>
      <c r="C13" s="46">
        <f>BudgetVsActual!C6</f>
        <v/>
      </c>
      <c r="D13" s="47">
        <f>IF(C13=0,"",B13/C13)</f>
        <v/>
      </c>
    </row>
    <row r="14">
      <c r="A14" s="18" t="inlineStr">
        <is>
          <t>Building Fund</t>
        </is>
      </c>
      <c r="B14" s="46">
        <f>BudgetVsActual!D7</f>
        <v/>
      </c>
      <c r="C14" s="46">
        <f>BudgetVsActual!C7</f>
        <v/>
      </c>
      <c r="D14" s="47">
        <f>IF(C14=0,"",B14/C14)</f>
        <v/>
      </c>
    </row>
    <row r="15">
      <c r="A15" s="18" t="inlineStr">
        <is>
          <t>Missions Fund</t>
        </is>
      </c>
      <c r="B15" s="46">
        <f>BudgetVsActual!D8</f>
        <v/>
      </c>
      <c r="C15" s="46">
        <f>BudgetVsActual!C8</f>
        <v/>
      </c>
      <c r="D15" s="47">
        <f>IF(C15=0,"",B15/C15)</f>
        <v/>
      </c>
    </row>
    <row r="16">
      <c r="A16" s="18" t="inlineStr">
        <is>
          <t>Benevolence Fund</t>
        </is>
      </c>
      <c r="B16" s="46">
        <f>BudgetVsActual!D9</f>
        <v/>
      </c>
      <c r="C16" s="46">
        <f>BudgetVsActual!C9</f>
        <v/>
      </c>
      <c r="D16" s="47">
        <f>IF(C16=0,"",B16/C16)</f>
        <v/>
      </c>
    </row>
    <row r="18">
      <c r="A18" s="51" t="inlineStr">
        <is>
          <t>3. CASH POSITION</t>
        </is>
      </c>
    </row>
    <row r="19">
      <c r="A19" s="44" t="inlineStr">
        <is>
          <t>Account</t>
        </is>
      </c>
      <c r="B19" s="44" t="inlineStr">
        <is>
          <t>Beginning Balance</t>
        </is>
      </c>
      <c r="C19" s="44" t="inlineStr">
        <is>
          <t>Ending Balance</t>
        </is>
      </c>
      <c r="D19" s="44" t="inlineStr">
        <is>
          <t>Change</t>
        </is>
      </c>
    </row>
    <row r="20">
      <c r="A20" s="18" t="inlineStr">
        <is>
          <t>General Checking</t>
        </is>
      </c>
      <c r="B20" s="52" t="n"/>
      <c r="C20" s="52" t="n"/>
      <c r="D20" s="46">
        <f>C20-B20</f>
        <v/>
      </c>
    </row>
    <row r="21">
      <c r="A21" s="18" t="inlineStr">
        <is>
          <t>Savings Account</t>
        </is>
      </c>
      <c r="B21" s="52" t="n"/>
      <c r="C21" s="52" t="n"/>
      <c r="D21" s="46">
        <f>C21-B21</f>
        <v/>
      </c>
    </row>
    <row r="22">
      <c r="A22" s="18" t="inlineStr">
        <is>
          <t>Building Fund Checking</t>
        </is>
      </c>
      <c r="B22" s="52" t="n"/>
      <c r="C22" s="52" t="n"/>
      <c r="D22" s="46">
        <f>C22-B22</f>
        <v/>
      </c>
    </row>
    <row r="23">
      <c r="A23" s="29" t="inlineStr">
        <is>
          <t>TOTAL CASH</t>
        </is>
      </c>
      <c r="B23" s="30">
        <f>SUM(B20:B22)</f>
        <v/>
      </c>
      <c r="C23" s="30">
        <f>SUM(C20:C22)</f>
        <v/>
      </c>
      <c r="D23" s="30">
        <f>SUM(D20:D22)</f>
        <v/>
      </c>
    </row>
    <row r="25">
      <c r="A25" s="51" t="inlineStr">
        <is>
          <t>4. RECONCILIATION STATUS</t>
        </is>
      </c>
    </row>
    <row r="26">
      <c r="A26" s="4" t="inlineStr">
        <is>
          <t>Transactions reconciled:</t>
        </is>
      </c>
      <c r="B26" s="9">
        <f>COUNTIF(Transactions!I:I,"Yes")</f>
        <v/>
      </c>
    </row>
    <row r="27">
      <c r="A27" s="4" t="inlineStr">
        <is>
          <t>Transactions pending:</t>
        </is>
      </c>
      <c r="B27" s="9">
        <f>COUNTA(Transactions!A5:A1000)-COUNTIF(Transactions!I:I,"Yes")</f>
        <v/>
      </c>
    </row>
    <row r="28">
      <c r="A28" s="4" t="inlineStr">
        <is>
          <t>Bank statement date:</t>
        </is>
      </c>
      <c r="B28" s="42" t="n"/>
    </row>
    <row r="30">
      <c r="A30" s="51" t="inlineStr">
        <is>
          <t>5. NOTES &amp; ACTION ITEMS</t>
        </is>
      </c>
    </row>
    <row r="31">
      <c r="A31" s="9" t="inlineStr">
        <is>
          <t>1.</t>
        </is>
      </c>
      <c r="B31" s="10" t="n"/>
    </row>
    <row r="32">
      <c r="A32" s="9" t="inlineStr">
        <is>
          <t>2.</t>
        </is>
      </c>
      <c r="B32" s="10" t="n"/>
    </row>
    <row r="33">
      <c r="A33" s="9" t="inlineStr">
        <is>
          <t>3.</t>
        </is>
      </c>
      <c r="B33" s="10" t="n"/>
    </row>
    <row r="34">
      <c r="A34" s="9" t="inlineStr">
        <is>
          <t>4.</t>
        </is>
      </c>
      <c r="B34" s="10" t="n"/>
    </row>
    <row r="35">
      <c r="A35" s="9" t="inlineStr">
        <is>
          <t>5.</t>
        </is>
      </c>
      <c r="B35" s="10" t="n"/>
    </row>
    <row r="38">
      <c r="A38" s="9" t="inlineStr">
        <is>
          <t>________________________________________</t>
        </is>
      </c>
      <c r="D38" s="9" t="inlineStr">
        <is>
          <t>________________________________________</t>
        </is>
      </c>
    </row>
    <row r="39">
      <c r="A39" s="2" t="inlineStr">
        <is>
          <t>Treasurer Signature / Date</t>
        </is>
      </c>
      <c r="D39" s="2" t="inlineStr">
        <is>
          <t>Finance Committee Chair / Date</t>
        </is>
      </c>
    </row>
  </sheetData>
  <mergeCells count="15">
    <mergeCell ref="A11:F11"/>
    <mergeCell ref="D38:F38"/>
    <mergeCell ref="B2:C2"/>
    <mergeCell ref="B34:F34"/>
    <mergeCell ref="B3:C3"/>
    <mergeCell ref="B33:F33"/>
    <mergeCell ref="A1:F1"/>
    <mergeCell ref="A5:F5"/>
    <mergeCell ref="B31:F31"/>
    <mergeCell ref="A18:F18"/>
    <mergeCell ref="B32:F32"/>
    <mergeCell ref="A30:F30"/>
    <mergeCell ref="A38:C38"/>
    <mergeCell ref="A25:F25"/>
    <mergeCell ref="B35:F35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2026-02-12T00:22:43Z</dcterms:created>
  <dcterms:modified xsi:type="dcterms:W3CDTF">2026-02-12T00:22:43Z</dcterms:modified>
</cp:coreProperties>
</file>